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114開札】055_県道小竹頴田線勢田工区道路新設工事（２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1-7" sheetId="51" r:id="rId7"/>
    <sheet name="様式3-2" sheetId="21" r:id="rId8"/>
    <sheet name="様式3-3" sheetId="22" r:id="rId9"/>
    <sheet name="様式5-1" sheetId="23" r:id="rId10"/>
    <sheet name="様式5-2" sheetId="24" r:id="rId11"/>
    <sheet name="様式6-1 " sheetId="53" r:id="rId12"/>
    <sheet name="様式6-2" sheetId="26" r:id="rId13"/>
    <sheet name="様式7 " sheetId="54" r:id="rId14"/>
    <sheet name="様式「技術評価点の通知について」" sheetId="42" r:id="rId15"/>
    <sheet name="様式1-2（記入例）" sheetId="38" r:id="rId16"/>
    <sheet name="様式1-3（記入例）" sheetId="17" r:id="rId17"/>
    <sheet name="様式7(記入例) " sheetId="55" r:id="rId18"/>
    <sheet name="様式7(記入例)  (2)" sheetId="56" r:id="rId19"/>
  </sheets>
  <externalReferences>
    <externalReference r:id="rId20"/>
  </externalReferences>
  <definedNames>
    <definedName name="_xlnm._FilterDatabase" localSheetId="1" hidden="1">'様式1-2'!$A$73:$M$85</definedName>
    <definedName name="_xlnm._FilterDatabase" localSheetId="15" hidden="1">'様式1-2（記入例）'!$A$80:$M$102</definedName>
    <definedName name="_xlnm.Print_Area" localSheetId="14">様式「技術評価点の通知について」!$A$1:$F$23</definedName>
    <definedName name="_xlnm.Print_Area" localSheetId="0">'様式1-1'!$A$1:$I$21</definedName>
    <definedName name="_xlnm.Print_Area" localSheetId="1">'様式1-2'!$A$1:$M$104</definedName>
    <definedName name="_xlnm.Print_Area" localSheetId="15">'様式1-2（記入例）'!$A$1:$M$119</definedName>
    <definedName name="_xlnm.Print_Area" localSheetId="2">'様式1-3'!$A$1:$W$52</definedName>
    <definedName name="_xlnm.Print_Area" localSheetId="16">'様式1-3（記入例）'!$A$1:$U$37</definedName>
    <definedName name="_xlnm.Print_Area" localSheetId="3">'様式1-4'!$A$1:$F$61</definedName>
    <definedName name="_xlnm.Print_Area" localSheetId="4">'様式1-5'!$A$1:$I$61</definedName>
    <definedName name="_xlnm.Print_Area" localSheetId="5">'様式1-6'!$A$1:$C$36</definedName>
    <definedName name="_xlnm.Print_Area" localSheetId="6">'様式1-7'!$A$1:$F$70</definedName>
    <definedName name="_xlnm.Print_Area" localSheetId="7">'様式3-2'!$A$1:$C$10</definedName>
    <definedName name="_xlnm.Print_Area" localSheetId="8">'様式3-3'!$A$1:$C$11</definedName>
    <definedName name="_xlnm.Print_Area" localSheetId="9">'様式5-1'!$A$1:$F$39</definedName>
    <definedName name="_xlnm.Print_Area" localSheetId="10">'様式5-2'!$A$1:$C$11</definedName>
    <definedName name="_xlnm.Print_Area" localSheetId="11">'様式6-1 '!$A$1:$F$22</definedName>
    <definedName name="_xlnm.Print_Area" localSheetId="12">'様式6-2'!$A$1:$C$8</definedName>
    <definedName name="_xlnm.Print_Area" localSheetId="13">'様式7 '!$A$1:$F$13</definedName>
    <definedName name="_xlnm.Print_Area" localSheetId="17">'様式7(記入例) '!$A$1:$F$13</definedName>
    <definedName name="_xlnm.Print_Area" localSheetId="18">'様式7(記入例)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E70" i="51" l="1"/>
  <c r="G69" i="51" l="1"/>
  <c r="G67" i="51"/>
  <c r="G65" i="51"/>
  <c r="G63" i="51"/>
  <c r="G61" i="51"/>
  <c r="G59" i="51"/>
  <c r="G57" i="51"/>
  <c r="G55" i="51"/>
  <c r="G53" i="51"/>
  <c r="G51" i="51"/>
  <c r="G49" i="51"/>
  <c r="G47" i="51"/>
  <c r="G45" i="51"/>
  <c r="G43" i="51"/>
  <c r="G41" i="51"/>
  <c r="G39" i="51"/>
  <c r="G37" i="51"/>
  <c r="G35" i="51"/>
  <c r="G33" i="51"/>
  <c r="G31" i="51"/>
  <c r="G29" i="51"/>
  <c r="G27" i="51"/>
  <c r="G25" i="51"/>
  <c r="G23" i="51"/>
  <c r="G21" i="51"/>
  <c r="G19" i="51"/>
  <c r="G17" i="51"/>
  <c r="G15" i="51"/>
  <c r="G13" i="51"/>
  <c r="G11" i="51"/>
  <c r="G70" i="51" l="1"/>
  <c r="D6" i="54" l="1"/>
  <c r="D5" i="54"/>
  <c r="D4" i="54"/>
  <c r="A3" i="53" l="1"/>
  <c r="C8" i="53" l="1"/>
  <c r="C9" i="53" s="1"/>
  <c r="C6" i="53"/>
  <c r="H2" i="53" l="1"/>
  <c r="D70" i="51" l="1"/>
  <c r="A3" i="51"/>
  <c r="A3" i="8"/>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9900736</author>
  </authors>
  <commentList>
    <comment ref="E70"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<sst xmlns="http://schemas.openxmlformats.org/spreadsheetml/2006/main" count="1022" uniqueCount="569">
  <si>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</si>
  <si>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</si>
  <si>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</si>
  <si>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</si>
  <si>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</si>
  <si>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</si>
  <si>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</si>
  <si>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</si>
  <si>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</si>
  <si>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</si>
  <si>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</si>
  <si>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</si>
  <si>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</si>
  <si>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</si>
  <si>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</si>
  <si>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</si>
  <si>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</si>
  <si>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</si>
  <si>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</si>
  <si>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</si>
  <si>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</si>
  <si>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</si>
  <si>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</si>
  <si>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</si>
  <si>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</si>
  <si>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</si>
  <si>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</si>
  <si>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</si>
  <si>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</si>
  <si>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</si>
  <si>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</si>
  <si>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</si>
  <si>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</si>
  <si>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</si>
  <si>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</si>
  <si>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</si>
  <si>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</si>
  <si>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</si>
  <si>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</si>
  <si>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</si>
  <si>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</si>
  <si>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</si>
  <si>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</si>
  <si>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</si>
  <si>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</si>
  <si>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</si>
  <si>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</si>
  <si>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</si>
  <si>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</si>
  <si>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</si>
  <si>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</si>
  <si>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</si>
  <si>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</si>
  <si>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</si>
  <si>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</si>
  <si>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</si>
  <si>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</si>
  <si>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</si>
  <si>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</si>
  <si>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</si>
  <si>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</si>
  <si>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</si>
  <si>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</si>
  <si>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</si>
  <si>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</si>
  <si>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</si>
  <si>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</si>
  <si>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</si>
  <si>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</si>
  <si>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</si>
  <si>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</si>
  <si>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</si>
  <si>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</si>
  <si>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</si>
  <si>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</si>
  <si>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</si>
  <si>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</si>
  <si>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</si>
  <si>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</si>
  <si>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</si>
  <si>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</si>
  <si>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</si>
  <si>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</si>
  <si>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</si>
  <si>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</si>
  <si>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</si>
  <si>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</si>
  <si>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</si>
  <si>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</si>
  <si>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</si>
  <si>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</si>
  <si>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</si>
  <si>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</si>
  <si>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</si>
  <si>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</si>
  <si>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</si>
  <si>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</si>
  <si>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</si>
  <si>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</si>
  <si>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</si>
  <si>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</si>
  <si>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</si>
  <si>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</si>
  <si>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</si>
  <si>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</si>
  <si>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</si>
  <si>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</si>
  <si>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</si>
  <si>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</si>
  <si>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</si>
  <si>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</si>
  <si>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</si>
  <si>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</si>
  <si>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</si>
  <si>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</si>
  <si>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</si>
  <si>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</si>
  <si>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</si>
  <si>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</si>
  <si>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</si>
  <si>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</si>
  <si>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</si>
  <si>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</si>
  <si>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</si>
  <si>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</si>
  <si>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</si>
  <si>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</si>
  <si>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</si>
  <si>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</si>
  <si>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</si>
  <si>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</si>
  <si>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</si>
  <si>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</si>
  <si>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</si>
  <si>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</si>
  <si>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</si>
  <si>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</si>
  <si>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</si>
  <si>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</si>
  <si>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</si>
  <si>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</si>
  <si>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</si>
  <si>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</si>
  <si>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</si>
  <si>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</si>
  <si>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</si>
  <si>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</si>
  <si>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</si>
  <si>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</si>
  <si>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</si>
  <si>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</si>
  <si>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</si>
  <si>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</si>
  <si>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</si>
  <si>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</si>
  <si>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</si>
  <si>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</si>
  <si>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</si>
  <si>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</si>
  <si>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</si>
  <si>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</si>
  <si>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</si>
  <si>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</si>
  <si>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</si>
  <si>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</si>
  <si>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</si>
  <si>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</si>
  <si>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</si>
  <si>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</si>
  <si>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</si>
  <si>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</si>
  <si>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</si>
  <si>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</si>
  <si>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</si>
  <si>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</si>
  <si>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</si>
  <si>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</si>
  <si>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</si>
  <si>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</si>
  <si>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</si>
  <si>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</si>
  <si>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</si>
  <si>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</si>
  <si>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</si>
  <si>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</si>
  <si>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</si>
  <si>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</si>
  <si>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</si>
  <si>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</si>
  <si>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</si>
  <si>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</si>
  <si>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</si>
  <si>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</si>
  <si>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</si>
  <si>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</si>
  <si>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</si>
  <si>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</si>
  <si>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</si>
  <si>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</si>
  <si>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</si>
  <si>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</si>
  <si>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</si>
  <si>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</si>
  <si>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</si>
  <si>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</si>
  <si>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</si>
  <si>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</si>
  <si>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</si>
  <si>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</si>
  <si>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</si>
  <si>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</si>
  <si>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</si>
  <si>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</si>
  <si>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</si>
  <si>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</si>
  <si>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</si>
  <si>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</si>
  <si>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</si>
  <si>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</si>
  <si>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</si>
  <si>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</si>
  <si>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</si>
  <si>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</si>
  <si>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</si>
  <si>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</si>
  <si>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</si>
  <si>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</si>
  <si>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</si>
  <si>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</si>
  <si>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</si>
  <si>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</si>
  <si>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</si>
  <si>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</si>
  <si>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</si>
  <si>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</si>
  <si>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</si>
  <si>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</si>
  <si>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</si>
  <si>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</si>
  <si>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</si>
  <si>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</si>
  <si>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</si>
  <si>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</si>
  <si>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</si>
  <si>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</si>
  <si>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</si>
  <si>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</si>
  <si>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</si>
  <si>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</si>
  <si>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</si>
  <si>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</si>
  <si>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</si>
  <si>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</si>
  <si>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</si>
  <si>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</si>
  <si>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</si>
  <si>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</si>
  <si>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</si>
  <si>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</si>
  <si>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</si>
  <si>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</si>
  <si>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</si>
  <si>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</si>
  <si>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</si>
  <si>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</si>
  <si>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</si>
  <si>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</si>
  <si>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</si>
  <si>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</si>
  <si>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</si>
  <si>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</si>
  <si>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</si>
  <si>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</si>
  <si>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</si>
  <si>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</si>
  <si>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</si>
  <si>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</si>
  <si>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</si>
  <si>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</si>
  <si>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</si>
  <si>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</si>
  <si>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</si>
  <si>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</si>
  <si>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</si>
  <si>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</si>
  <si>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</si>
  <si>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</si>
  <si>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</si>
  <si>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</si>
  <si>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</si>
  <si>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</si>
  <si>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</si>
  <si>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</si>
  <si>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</si>
  <si>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</si>
  <si>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</si>
  <si>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</si>
  <si>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</si>
  <si>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</si>
  <si>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</si>
  <si>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</si>
  <si>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</si>
  <si>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</si>
  <si>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</si>
  <si>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</si>
  <si>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</si>
  <si>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</si>
  <si>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</si>
  <si>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</si>
  <si>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</si>
  <si>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</si>
  <si>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</si>
  <si>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</si>
  <si>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</si>
  <si>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</si>
  <si>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</si>
  <si>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</si>
  <si>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</si>
  <si>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</si>
  <si>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</si>
  <si>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</si>
  <si>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</si>
  <si>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</si>
  <si>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</si>
  <si>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</si>
  <si>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</si>
  <si>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</si>
  <si>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</si>
  <si>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</si>
  <si>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</si>
  <si>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</si>
  <si>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</si>
  <si>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</si>
  <si>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</si>
  <si>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</si>
  <si>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</si>
  <si>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</si>
  <si>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</si>
  <si>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</si>
  <si>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</si>
  <si>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</si>
  <si>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</si>
  <si>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</si>
  <si>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</si>
  <si>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</si>
  <si>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</si>
  <si>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</si>
  <si>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</si>
  <si>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</si>
  <si>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</si>
  <si>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</si>
  <si>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</si>
  <si>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</si>
  <si>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</si>
  <si>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</si>
  <si>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</si>
  <si>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</si>
  <si>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</si>
  <si>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</si>
  <si>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</si>
  <si>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</si>
  <si>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</si>
  <si>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</si>
  <si>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</si>
  <si>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</si>
  <si>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</si>
  <si>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</si>
  <si>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</si>
  <si>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</si>
  <si>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</si>
  <si>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</si>
  <si>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</si>
  <si>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</si>
  <si>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</si>
  <si>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</si>
  <si>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</si>
  <si>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</si>
  <si>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</si>
  <si>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</si>
  <si>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</si>
  <si>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</si>
  <si>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</si>
  <si>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</si>
  <si>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</si>
  <si>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</si>
  <si>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</si>
  <si>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</si>
  <si>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</si>
  <si>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</si>
  <si>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</si>
  <si>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</si>
  <si>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</si>
  <si>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</si>
  <si>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</si>
  <si>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</si>
  <si>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</si>
  <si>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</si>
  <si>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</si>
  <si>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</si>
  <si>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</si>
  <si>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</si>
  <si>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</si>
  <si>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t>様式１－７</t>
    <rPh sb="0" eb="2">
      <t>ヨウシキ</t>
    </rPh>
    <phoneticPr fontId="4"/>
  </si>
  <si>
    <t>工事成績評定平均点算定リスト</t>
    <rPh sb="0" eb="2">
      <t>コウジ</t>
    </rPh>
    <rPh sb="2" eb="4">
      <t>セイセキ</t>
    </rPh>
    <rPh sb="4" eb="6">
      <t>ヒョウテイ</t>
    </rPh>
    <rPh sb="6" eb="9">
      <t>ヘイキンテン</t>
    </rPh>
    <rPh sb="9" eb="11">
      <t>サンテイ</t>
    </rPh>
    <phoneticPr fontId="4"/>
  </si>
  <si>
    <t>起工番号など</t>
    <rPh sb="0" eb="1">
      <t>オコシ</t>
    </rPh>
    <rPh sb="1" eb="2">
      <t>コウ</t>
    </rPh>
    <rPh sb="2" eb="4">
      <t>バンゴウ</t>
    </rPh>
    <phoneticPr fontId="4"/>
  </si>
  <si>
    <t>発　　注　　者　　名
工　　事　　名</t>
    <rPh sb="0" eb="1">
      <t>ハツ</t>
    </rPh>
    <rPh sb="3" eb="4">
      <t>チュウ</t>
    </rPh>
    <rPh sb="6" eb="7">
      <t>シャ</t>
    </rPh>
    <rPh sb="9" eb="10">
      <t>メイ</t>
    </rPh>
    <rPh sb="11" eb="12">
      <t>コウ</t>
    </rPh>
    <rPh sb="14" eb="15">
      <t>コト</t>
    </rPh>
    <rPh sb="17" eb="18">
      <t>メイ</t>
    </rPh>
    <phoneticPr fontId="4"/>
  </si>
  <si>
    <t>県道○○△△線道路改良工事</t>
    <rPh sb="0" eb="2">
      <t>ケンドウ</t>
    </rPh>
    <rPh sb="6" eb="7">
      <t>セン</t>
    </rPh>
    <rPh sb="7" eb="9">
      <t>ドウロ</t>
    </rPh>
    <rPh sb="9" eb="11">
      <t>カイリョウ</t>
    </rPh>
    <rPh sb="11" eb="13">
      <t>コウジ</t>
    </rPh>
    <phoneticPr fontId="4"/>
  </si>
  <si>
    <t>←</t>
    <phoneticPr fontId="4"/>
  </si>
  <si>
    <t>工事成績評定平均点</t>
    <rPh sb="0" eb="2">
      <t>コウジ</t>
    </rPh>
    <rPh sb="2" eb="4">
      <t>セイセキ</t>
    </rPh>
    <rPh sb="4" eb="6">
      <t>ヒョウテイ</t>
    </rPh>
    <rPh sb="6" eb="9">
      <t>ヘイキンテン</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</si>
  <si>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</si>
  <si>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</si>
  <si>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</si>
  <si>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</si>
  <si>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</si>
  <si>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</si>
  <si>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</si>
  <si>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</si>
  <si>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</si>
  <si>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</si>
  <si>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</si>
  <si>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</si>
  <si>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</si>
  <si>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</si>
  <si>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</si>
  <si>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</si>
  <si>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</si>
  <si>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</si>
  <si>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</si>
  <si>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</si>
  <si>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</si>
  <si>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</si>
  <si>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</si>
  <si>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</si>
  <si>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</si>
  <si>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</si>
  <si>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</si>
  <si>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</si>
  <si>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</si>
  <si>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</si>
  <si>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</si>
  <si>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</si>
  <si>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</si>
  <si>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</si>
  <si>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</si>
  <si>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</si>
  <si>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</si>
  <si>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</si>
  <si>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</si>
  <si>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</si>
  <si>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</si>
  <si>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</si>
  <si>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</si>
  <si>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</si>
  <si>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</si>
  <si>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</si>
  <si>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</si>
  <si>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</si>
  <si>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</si>
  <si>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</si>
  <si>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</si>
  <si>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</si>
  <si>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</si>
  <si>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</si>
  <si>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</si>
  <si>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</si>
  <si>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</si>
  <si>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</si>
  <si>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</si>
  <si>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</si>
  <si>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</si>
  <si>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</si>
  <si>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</si>
  <si>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</si>
  <si>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</si>
  <si>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</si>
  <si>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</si>
  <si>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</si>
  <si>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</si>
  <si>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</si>
  <si>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</si>
  <si>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</si>
  <si>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</si>
  <si>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t>
    <rPh sb="1" eb="3">
      <t>ヨウシキ</t>
    </rPh>
    <rPh sb="7" eb="9">
      <t>コウジ</t>
    </rPh>
    <rPh sb="9" eb="11">
      <t>セイセキ</t>
    </rPh>
    <rPh sb="11" eb="13">
      <t>ヒョウテイ</t>
    </rPh>
    <rPh sb="13" eb="16">
      <t>ヘイキンテン</t>
    </rPh>
    <rPh sb="16" eb="18">
      <t>サンテイ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</si>
  <si>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</si>
  <si>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</si>
  <si>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</si>
  <si>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</si>
  <si>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</si>
  <si>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</si>
  <si>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</si>
  <si>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</si>
  <si>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</si>
  <si>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</si>
  <si>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</si>
  <si>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</si>
  <si>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</si>
  <si>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　</t>
    </r>
    <r>
      <rPr>
        <b/>
        <sz val="9"/>
        <color rgb="FFFF0000"/>
        <rFont val="ＭＳ Ｐ明朝"/>
        <family val="1"/>
        <charset val="128"/>
      </rPr>
      <t>「様式１－４」のうち</t>
    </r>
    <r>
      <rPr>
        <sz val="9"/>
        <rFont val="ＭＳ Ｐ明朝"/>
        <family val="1"/>
        <charset val="128"/>
      </rPr>
      <t>の、工事種別が</t>
    </r>
    <r>
      <rPr>
        <b/>
        <sz val="9"/>
        <color indexed="10"/>
        <rFont val="ＭＳ Ｐ明朝"/>
        <family val="1"/>
        <charset val="128"/>
      </rPr>
      <t>「土木一式工事」</t>
    </r>
    <r>
      <rPr>
        <sz val="9"/>
        <rFont val="ＭＳ Ｐ明朝"/>
        <family val="1"/>
        <charset val="128"/>
      </rPr>
      <t>で、</t>
    </r>
    <r>
      <rPr>
        <b/>
        <sz val="9"/>
        <color rgb="FFFF0000"/>
        <rFont val="ＭＳ Ｐ明朝"/>
        <family val="1"/>
        <charset val="128"/>
      </rPr>
      <t>令和５</t>
    </r>
    <r>
      <rPr>
        <b/>
        <sz val="9"/>
        <color indexed="10"/>
        <rFont val="ＭＳ Ｐ明朝"/>
        <family val="1"/>
        <charset val="128"/>
      </rPr>
      <t>年２月１日から令和７年１月３１日</t>
    </r>
    <r>
      <rPr>
        <sz val="9"/>
        <rFont val="ＭＳ Ｐ明朝"/>
        <family val="1"/>
        <charset val="128"/>
      </rPr>
      <t>の間に完成した</t>
    </r>
    <r>
      <rPr>
        <b/>
        <sz val="9"/>
        <color indexed="10"/>
        <rFont val="ＭＳ Ｐ明朝"/>
        <family val="1"/>
        <charset val="128"/>
      </rPr>
      <t>福岡県発注工事</t>
    </r>
    <r>
      <rPr>
        <sz val="9"/>
        <rFont val="ＭＳ Ｐ明朝"/>
        <family val="1"/>
        <charset val="128"/>
      </rPr>
      <t>のうち工事成績評定通知を受けた工事について、完成日の古い順に記入してください。</t>
    </r>
    <rPh sb="2" eb="4">
      <t>ヨウシキ</t>
    </rPh>
    <rPh sb="13" eb="15">
      <t>コウジ</t>
    </rPh>
    <rPh sb="15" eb="17">
      <t>シュベツ</t>
    </rPh>
    <rPh sb="19" eb="21">
      <t>ドボク</t>
    </rPh>
    <rPh sb="21" eb="23">
      <t>イッシキ</t>
    </rPh>
    <rPh sb="23" eb="25">
      <t>コウジ</t>
    </rPh>
    <rPh sb="28" eb="30">
      <t>レイワ</t>
    </rPh>
    <rPh sb="38" eb="40">
      <t>レイワ</t>
    </rPh>
    <rPh sb="54" eb="57">
      <t>フクオカケン</t>
    </rPh>
    <rPh sb="57" eb="59">
      <t>ハッチュウ</t>
    </rPh>
    <rPh sb="64" eb="66">
      <t>コウジ</t>
    </rPh>
    <rPh sb="66" eb="68">
      <t>セイセキ</t>
    </rPh>
    <rPh sb="68" eb="70">
      <t>ヒョウテイ</t>
    </rPh>
    <rPh sb="70" eb="72">
      <t>ツウチ</t>
    </rPh>
    <rPh sb="73" eb="74">
      <t>ウ</t>
    </rPh>
    <rPh sb="76" eb="78">
      <t>コウジ</t>
    </rPh>
    <rPh sb="83" eb="85">
      <t>カンセイ</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</si>
  <si>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</si>
  <si>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</si>
  <si>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</si>
  <si>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</si>
  <si>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</si>
  <si>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</si>
  <si>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</si>
  <si>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</si>
  <si>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</si>
  <si>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</si>
  <si>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</si>
  <si>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</si>
  <si>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</si>
  <si>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</si>
  <si>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70"/>
  </si>
  <si>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</si>
  <si>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</si>
  <si>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</si>
  <si>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</si>
  <si>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 xml:space="preserve">  工事成績評定に修正があった場合は</t>
    <phoneticPr fontId="4"/>
  </si>
  <si>
    <t>県道小竹頴田線勢田工区道路新設工事（２工区）</t>
  </si>
  <si>
    <t>飯塚市勢田</t>
  </si>
  <si>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</si>
  <si>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</si>
  <si>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</si>
  <si>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</si>
  <si>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</si>
  <si>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騒音・振動・粉塵対策について</t>
  </si>
  <si>
    <t>本工事箇所は、介護老人保健施設や家屋が近接しているため、それらに対する施工時及び資機材搬出入時の騒音・振動・粉塵対策について工夫を述べること。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</si>
  <si>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</si>
  <si>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</si>
  <si>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</si>
  <si>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</si>
  <si>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</si>
  <si>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</si>
  <si>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</si>
  <si>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</si>
  <si>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</si>
  <si>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</si>
  <si>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</si>
  <si>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</si>
  <si>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</si>
  <si>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</si>
  <si>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</si>
  <si>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</si>
  <si>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</si>
  <si>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主たる営業所の有無（飯塚市内）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</si>
  <si>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</si>
  <si>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</si>
  <si>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</si>
  <si>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</si>
  <si>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</si>
  <si>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</si>
  <si>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</si>
  <si>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</si>
  <si>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</si>
  <si>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</si>
  <si>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</si>
  <si>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</si>
  <si>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</si>
  <si>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</si>
  <si>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</si>
  <si>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</si>
  <si>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</si>
  <si>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</si>
  <si>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</si>
  <si>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</si>
  <si>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</si>
  <si>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</si>
  <si>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</si>
  <si>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</si>
  <si>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道路改良工事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05" eb="711">
      <t>ドウロカイリョウコウジ</t>
    </rPh>
    <rPh sb="716" eb="71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</si>
</sst>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 numFmtId="187" formatCode="0_);[Red]\(0\)"/>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111">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0" xfId="48" applyFont="1">
      <alignment vertical="center"/>
    </xf>
    <xf numFmtId="38" fontId="5" fillId="0" borderId="0" xfId="49" applyFont="1">
      <alignment vertical="center"/>
    </xf>
    <xf numFmtId="0" fontId="5" fillId="0" borderId="0" xfId="48" applyFont="1" applyBorder="1">
      <alignment vertical="center"/>
    </xf>
    <xf numFmtId="0" fontId="6" fillId="0" borderId="0" xfId="48" applyFont="1" applyBorder="1" applyAlignment="1">
      <alignment vertical="center" wrapText="1"/>
    </xf>
    <xf numFmtId="0" fontId="7" fillId="0" borderId="10" xfId="48" applyFont="1" applyBorder="1" applyAlignment="1">
      <alignment horizontal="center" vertical="center" shrinkToFit="1"/>
    </xf>
    <xf numFmtId="0" fontId="7" fillId="0" borderId="10" xfId="48" applyFont="1" applyBorder="1" applyAlignment="1">
      <alignment horizontal="center" vertical="center"/>
    </xf>
    <xf numFmtId="0" fontId="7" fillId="0" borderId="10" xfId="48" applyFont="1" applyBorder="1" applyAlignment="1">
      <alignment horizontal="center" vertical="center" wrapText="1"/>
    </xf>
    <xf numFmtId="38" fontId="7" fillId="0" borderId="10" xfId="49" applyFont="1" applyBorder="1" applyAlignment="1">
      <alignment horizontal="center" vertical="center" wrapText="1"/>
    </xf>
    <xf numFmtId="0" fontId="7" fillId="27" borderId="40" xfId="48" applyFont="1" applyFill="1" applyBorder="1" applyAlignment="1">
      <alignment vertical="center" shrinkToFit="1"/>
    </xf>
    <xf numFmtId="0" fontId="7" fillId="0" borderId="0" xfId="48" applyFont="1">
      <alignment vertical="center"/>
    </xf>
    <xf numFmtId="0" fontId="7" fillId="27" borderId="13" xfId="48" applyFont="1" applyFill="1" applyBorder="1" applyAlignment="1">
      <alignment vertical="center" shrinkToFit="1"/>
    </xf>
    <xf numFmtId="0" fontId="7" fillId="0" borderId="40" xfId="48" applyFont="1" applyFill="1" applyBorder="1" applyAlignment="1">
      <alignment vertical="center" shrinkToFit="1"/>
    </xf>
    <xf numFmtId="0" fontId="7" fillId="0" borderId="13" xfId="48" applyFont="1" applyFill="1" applyBorder="1" applyAlignment="1">
      <alignment vertical="center" shrinkToFit="1"/>
    </xf>
    <xf numFmtId="38" fontId="8" fillId="0" borderId="10" xfId="49" applyFont="1" applyBorder="1" applyAlignment="1">
      <alignment vertical="center" shrinkToFit="1"/>
    </xf>
    <xf numFmtId="176" fontId="7" fillId="0" borderId="10" xfId="48" applyNumberFormat="1" applyFont="1" applyBorder="1" applyAlignment="1">
      <alignment vertical="center" shrinkToFit="1"/>
    </xf>
    <xf numFmtId="0" fontId="8" fillId="0" borderId="0" xfId="48" applyFo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187" fontId="5" fillId="0" borderId="0" xfId="48" applyNumberFormat="1" applyFont="1">
      <alignment vertical="center"/>
    </xf>
    <xf numFmtId="187" fontId="28" fillId="0" borderId="0" xfId="48" applyNumberFormat="1" applyFont="1" applyAlignment="1">
      <alignment horizontal="center" vertical="center"/>
    </xf>
    <xf numFmtId="187" fontId="5" fillId="0" borderId="0" xfId="48" applyNumberFormat="1" applyFont="1" applyAlignment="1">
      <alignment horizontal="right" vertical="center"/>
    </xf>
    <xf numFmtId="187" fontId="7" fillId="0" borderId="0" xfId="48" applyNumberFormat="1" applyFont="1" applyBorder="1" applyAlignment="1">
      <alignment horizontal="justify" vertical="center" wrapText="1"/>
    </xf>
    <xf numFmtId="187" fontId="7" fillId="0" borderId="0" xfId="48" applyNumberFormat="1" applyFont="1" applyBorder="1" applyAlignment="1">
      <alignment horizontal="left" vertical="center" wrapText="1"/>
    </xf>
    <xf numFmtId="187" fontId="7" fillId="0" borderId="0" xfId="48" applyNumberFormat="1" applyFont="1" applyBorder="1" applyAlignment="1">
      <alignment horizontal="center" vertical="center"/>
    </xf>
    <xf numFmtId="187" fontId="7" fillId="27" borderId="0" xfId="48" applyNumberFormat="1" applyFont="1" applyFill="1" applyBorder="1" applyAlignment="1">
      <alignment vertical="center" shrinkToFit="1"/>
    </xf>
    <xf numFmtId="187" fontId="7" fillId="0" borderId="14" xfId="48" applyNumberFormat="1" applyFont="1" applyFill="1" applyBorder="1" applyAlignment="1">
      <alignment vertical="center" shrinkToFit="1"/>
    </xf>
    <xf numFmtId="187" fontId="7" fillId="0" borderId="0" xfId="48" applyNumberFormat="1" applyFont="1" applyBorder="1" applyAlignment="1">
      <alignment vertical="center" shrinkToFit="1"/>
    </xf>
    <xf numFmtId="1" fontId="22" fillId="0" borderId="10" xfId="48" applyNumberFormat="1" applyFont="1" applyBorder="1" applyAlignment="1">
      <alignment horizontal="center" vertical="center" shrinkToFi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20"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93" xfId="43" applyFont="1" applyFill="1" applyBorder="1" applyAlignment="1">
      <alignment vertical="center" shrinkToFit="1"/>
    </xf>
    <xf numFmtId="0" fontId="7" fillId="0" borderId="94" xfId="43" applyFont="1" applyFill="1" applyBorder="1" applyAlignment="1">
      <alignment vertical="center" shrinkToFit="1"/>
    </xf>
    <xf numFmtId="0" fontId="7" fillId="0" borderId="97"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9" xfId="48" applyFont="1" applyBorder="1" applyAlignment="1">
      <alignment horizontal="right" vertical="center"/>
    </xf>
    <xf numFmtId="0" fontId="13" fillId="0" borderId="27" xfId="48" applyFont="1" applyBorder="1" applyAlignment="1">
      <alignment horizontal="left" vertical="center"/>
    </xf>
    <xf numFmtId="176" fontId="73" fillId="0" borderId="27" xfId="48" applyNumberFormat="1" applyFont="1" applyBorder="1" applyAlignment="1">
      <alignment horizontal="center" vertical="center" shrinkToFit="1"/>
    </xf>
    <xf numFmtId="0" fontId="73" fillId="0" borderId="27" xfId="48" applyFont="1" applyBorder="1" applyAlignment="1">
      <alignment horizontal="center" vertical="center" shrinkToFit="1"/>
    </xf>
    <xf numFmtId="0" fontId="7" fillId="0" borderId="99" xfId="48" applyFont="1" applyBorder="1">
      <alignment vertical="center"/>
    </xf>
    <xf numFmtId="0" fontId="7" fillId="0" borderId="89" xfId="48" applyFont="1" applyBorder="1">
      <alignment vertical="center"/>
    </xf>
    <xf numFmtId="0" fontId="7" fillId="0" borderId="100" xfId="48" applyFont="1" applyBorder="1">
      <alignment vertical="center"/>
    </xf>
    <xf numFmtId="0" fontId="7" fillId="0" borderId="32" xfId="48" applyFont="1" applyBorder="1">
      <alignment vertical="center"/>
    </xf>
    <xf numFmtId="0" fontId="7" fillId="0" borderId="0" xfId="48" applyFont="1" applyBorder="1">
      <alignment vertical="center"/>
    </xf>
    <xf numFmtId="0" fontId="7" fillId="0" borderId="101" xfId="48" applyFont="1" applyBorder="1">
      <alignment vertical="center"/>
    </xf>
    <xf numFmtId="0" fontId="7" fillId="0" borderId="69" xfId="48" applyFont="1" applyBorder="1">
      <alignment vertical="center"/>
    </xf>
    <xf numFmtId="0" fontId="7" fillId="0" borderId="70" xfId="48" applyFont="1" applyBorder="1">
      <alignment vertical="center"/>
    </xf>
    <xf numFmtId="0" fontId="7" fillId="0" borderId="71" xfId="48" applyFont="1" applyBorder="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8"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9"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7" fillId="0" borderId="13" xfId="0" applyNumberFormat="1" applyFont="1" applyFill="1" applyBorder="1" applyAlignment="1">
      <alignment horizontal="left" vertical="center"/>
    </xf>
    <xf numFmtId="0" fontId="77"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0" fontId="7" fillId="0" borderId="88" xfId="0" applyNumberFormat="1" applyFont="1" applyFill="1" applyBorder="1" applyAlignment="1">
      <alignment horizontal="left" vertical="center" wrapText="1"/>
    </xf>
    <xf numFmtId="0" fontId="7" fillId="0" borderId="18"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2"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0" fontId="7" fillId="0" borderId="41"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7" fillId="0" borderId="93" xfId="43" applyFont="1" applyFill="1" applyBorder="1" applyAlignment="1">
      <alignment vertical="center" shrinkToFit="1"/>
    </xf>
    <xf numFmtId="0" fontId="7" fillId="0" borderId="97" xfId="43" applyFont="1" applyFill="1" applyBorder="1" applyAlignment="1">
      <alignment vertical="center" shrinkToFit="1"/>
    </xf>
    <xf numFmtId="0" fontId="7" fillId="0" borderId="94" xfId="43" applyFont="1" applyFill="1" applyBorder="1" applyAlignment="1">
      <alignment vertical="center" shrinkToFit="1"/>
    </xf>
    <xf numFmtId="0" fontId="7" fillId="0" borderId="95" xfId="43" applyFont="1" applyFill="1" applyBorder="1" applyAlignment="1">
      <alignment vertical="center" shrinkToFit="1"/>
    </xf>
    <xf numFmtId="0" fontId="7" fillId="0" borderId="98" xfId="43" applyFont="1" applyFill="1" applyBorder="1" applyAlignment="1">
      <alignment vertical="center" shrinkToFit="1"/>
    </xf>
    <xf numFmtId="0" fontId="7" fillId="0" borderId="96" xfId="43"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5" fillId="0" borderId="0" xfId="43" applyFont="1" applyAlignment="1">
      <alignment horizontal="center" vertical="center" shrinkToFit="1"/>
    </xf>
    <xf numFmtId="0" fontId="5" fillId="0" borderId="19" xfId="43" applyFont="1" applyBorder="1" applyAlignment="1">
      <alignment horizontal="center" vertical="center" shrinkToFit="1"/>
    </xf>
    <xf numFmtId="0" fontId="5" fillId="0" borderId="27" xfId="43" applyFont="1" applyBorder="1" applyAlignment="1">
      <alignment horizontal="center" vertical="center" shrinkToFit="1"/>
    </xf>
    <xf numFmtId="0" fontId="5" fillId="0" borderId="20" xfId="43" applyFont="1" applyBorder="1" applyAlignment="1">
      <alignment horizontal="center" vertical="center" shrinkToFit="1"/>
    </xf>
    <xf numFmtId="0" fontId="7" fillId="27" borderId="95" xfId="43" applyFont="1" applyFill="1" applyBorder="1" applyAlignment="1">
      <alignment vertical="center" shrinkToFit="1"/>
    </xf>
    <xf numFmtId="0" fontId="7" fillId="27" borderId="98" xfId="43" applyFont="1" applyFill="1" applyBorder="1" applyAlignment="1">
      <alignment vertical="center" shrinkToFit="1"/>
    </xf>
    <xf numFmtId="0" fontId="7" fillId="27" borderId="96" xfId="43" applyFont="1" applyFill="1" applyBorder="1" applyAlignment="1">
      <alignment vertical="center" shrinkToFit="1"/>
    </xf>
    <xf numFmtId="0" fontId="7" fillId="27" borderId="93" xfId="43" applyFont="1" applyFill="1" applyBorder="1" applyAlignment="1">
      <alignment vertical="center" shrinkToFit="1"/>
    </xf>
    <xf numFmtId="0" fontId="7" fillId="27" borderId="97" xfId="43" applyFont="1" applyFill="1" applyBorder="1" applyAlignment="1">
      <alignment vertical="center" shrinkToFit="1"/>
    </xf>
    <xf numFmtId="0" fontId="7" fillId="27" borderId="94" xfId="43"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7" xfId="48" applyFont="1" applyBorder="1" applyAlignment="1">
      <alignment horizontal="right" vertical="center"/>
    </xf>
    <xf numFmtId="0" fontId="22" fillId="0" borderId="0" xfId="43" applyFont="1" applyAlignment="1">
      <alignment vertical="center" shrinkToFit="1"/>
    </xf>
    <xf numFmtId="0" fontId="75" fillId="0" borderId="0" xfId="43" applyFont="1" applyAlignment="1">
      <alignment horizontal="left" vertical="center" shrinkToFit="1"/>
    </xf>
    <xf numFmtId="0" fontId="75" fillId="0" borderId="0" xfId="43" applyFont="1" applyFill="1" applyAlignment="1">
      <alignment horizontal="left" vertical="center" shrinkToFit="1"/>
    </xf>
    <xf numFmtId="0" fontId="17" fillId="0" borderId="0" xfId="43" applyFont="1" applyAlignment="1">
      <alignment horizontal="center" vertical="center" shrinkToFit="1"/>
    </xf>
    <xf numFmtId="0" fontId="25" fillId="0" borderId="0" xfId="43" applyFont="1" applyAlignment="1">
      <alignment horizontal="left" vertical="center" wrapTex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0" fontId="28" fillId="0" borderId="0" xfId="48" applyFont="1" applyAlignment="1">
      <alignment horizontal="center" vertical="center"/>
    </xf>
    <xf numFmtId="0" fontId="5" fillId="0" borderId="0" xfId="48" applyNumberFormat="1" applyFont="1" applyAlignment="1">
      <alignment horizontal="right" vertical="center"/>
    </xf>
    <xf numFmtId="0" fontId="7" fillId="0" borderId="0" xfId="48" applyFont="1" applyBorder="1" applyAlignment="1">
      <alignment horizontal="justify" vertical="center" wrapText="1"/>
    </xf>
    <xf numFmtId="0" fontId="7" fillId="0" borderId="0" xfId="48" applyFont="1" applyBorder="1" applyAlignment="1">
      <alignment horizontal="left" vertical="center" wrapTex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38" fontId="7" fillId="27" borderId="11" xfId="49" applyFont="1" applyFill="1" applyBorder="1" applyAlignment="1">
      <alignment vertical="center" shrinkToFit="1"/>
    </xf>
    <xf numFmtId="38" fontId="7" fillId="27" borderId="13" xfId="49"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7" fillId="0" borderId="11" xfId="48" applyFont="1" applyBorder="1" applyAlignment="1">
      <alignment horizontal="center" vertical="center" shrinkToFit="1"/>
    </xf>
    <xf numFmtId="0" fontId="7" fillId="0" borderId="13" xfId="48" applyFont="1" applyBorder="1" applyAlignment="1">
      <alignment horizontal="center" vertical="center" shrinkToFit="1"/>
    </xf>
    <xf numFmtId="38" fontId="7" fillId="0" borderId="11" xfId="49" applyFont="1" applyFill="1" applyBorder="1" applyAlignment="1">
      <alignment vertical="center" shrinkToFit="1"/>
    </xf>
    <xf numFmtId="38" fontId="7" fillId="0" borderId="13" xfId="49" applyFont="1" applyFill="1" applyBorder="1" applyAlignment="1">
      <alignment vertical="center" shrinkToFit="1"/>
    </xf>
    <xf numFmtId="0" fontId="30" fillId="0" borderId="77" xfId="48" applyFont="1" applyBorder="1" applyAlignment="1">
      <alignment vertical="center" wrapText="1" shrinkToFit="1"/>
    </xf>
    <xf numFmtId="0" fontId="26" fillId="0" borderId="78" xfId="48" applyFont="1" applyBorder="1" applyAlignment="1">
      <alignment vertical="center" wrapText="1" shrinkToFit="1"/>
    </xf>
    <xf numFmtId="0" fontId="26" fillId="0" borderId="79" xfId="48" applyFont="1" applyBorder="1" applyAlignment="1">
      <alignment vertical="center" wrapText="1" shrinkToFit="1"/>
    </xf>
    <xf numFmtId="0" fontId="26" fillId="0" borderId="80" xfId="48" applyFont="1" applyBorder="1" applyAlignment="1">
      <alignment vertical="center" wrapText="1" shrinkToFit="1"/>
    </xf>
    <xf numFmtId="0" fontId="26" fillId="0" borderId="81" xfId="48" applyFont="1" applyBorder="1" applyAlignment="1">
      <alignment vertical="center" wrapText="1" shrinkToFit="1"/>
    </xf>
    <xf numFmtId="0" fontId="26" fillId="0" borderId="82" xfId="48" applyFont="1" applyBorder="1" applyAlignment="1">
      <alignment vertical="center" wrapText="1" shrinkToFit="1"/>
    </xf>
    <xf numFmtId="0" fontId="13" fillId="0" borderId="76" xfId="48" applyFont="1" applyBorder="1" applyAlignment="1">
      <alignment horizontal="center" vertical="center" shrinkToFit="1"/>
    </xf>
    <xf numFmtId="0" fontId="7" fillId="0" borderId="11" xfId="48" applyFont="1" applyBorder="1" applyAlignment="1" applyProtection="1">
      <alignment horizontal="center" vertical="center" shrinkToFit="1"/>
      <protection locked="0"/>
    </xf>
    <xf numFmtId="0" fontId="7" fillId="0" borderId="13" xfId="48" applyFont="1" applyBorder="1" applyAlignment="1" applyProtection="1">
      <alignment horizontal="center" vertical="center" shrinkToFit="1"/>
      <protection locked="0"/>
    </xf>
    <xf numFmtId="0" fontId="22" fillId="0" borderId="19" xfId="48" applyFont="1" applyBorder="1" applyAlignment="1">
      <alignment horizontal="center" vertical="center" shrinkToFit="1"/>
    </xf>
    <xf numFmtId="0" fontId="9" fillId="0" borderId="27" xfId="48" applyFont="1" applyBorder="1" applyAlignment="1">
      <alignment horizontal="center" vertical="center" shrinkToFit="1"/>
    </xf>
    <xf numFmtId="0" fontId="9" fillId="0" borderId="20" xfId="48" applyFont="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0109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6</xdr:row>
      <xdr:rowOff>57151</xdr:rowOff>
    </xdr:from>
    <xdr:to>
      <xdr:col>10</xdr:col>
      <xdr:colOff>552451</xdr:colOff>
      <xdr:row>14</xdr:row>
      <xdr:rowOff>0</xdr:rowOff>
    </xdr:to>
    <xdr:grpSp>
      <xdr:nvGrpSpPr>
        <xdr:cNvPr id="2" name="グループ化 1"/>
        <xdr:cNvGrpSpPr/>
      </xdr:nvGrpSpPr>
      <xdr:grpSpPr>
        <a:xfrm>
          <a:off x="6276975" y="1238251"/>
          <a:ext cx="4295776" cy="1476374"/>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12.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5.xml"/><Relationship Id="rId1" Type="http://schemas.openxmlformats.org/officeDocument/2006/relationships/printerSettings" Target="../printerSettings/printerSettings15.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434" t="s">
        <v>378</v>
      </c>
    </row>
    <row r="3" spans="1:12" ht="18" thickBot="1" x14ac:dyDescent="0.2">
      <c r="A3" s="444" t="s">
        <v>283</v>
      </c>
      <c r="B3" s="444"/>
      <c r="C3" s="444"/>
      <c r="D3" s="444"/>
      <c r="E3" s="444"/>
      <c r="F3" s="444"/>
      <c r="G3" s="444"/>
      <c r="H3" s="444"/>
      <c r="I3" s="444"/>
      <c r="K3" s="435"/>
    </row>
    <row r="4" spans="1:12" ht="30" customHeight="1" thickTop="1" thickBot="1" x14ac:dyDescent="0.2">
      <c r="A4" s="46"/>
      <c r="B4" s="46"/>
      <c r="C4" s="46"/>
      <c r="D4" s="46"/>
      <c r="E4" s="46"/>
      <c r="F4" s="46"/>
      <c r="G4" s="46"/>
      <c r="H4" s="46"/>
      <c r="I4" s="46"/>
    </row>
    <row r="5" spans="1:12" ht="15" thickTop="1" thickBot="1" x14ac:dyDescent="0.2">
      <c r="H5" s="445" t="s">
        <v>465</v>
      </c>
      <c r="I5" s="445"/>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446" t="s">
        <v>373</v>
      </c>
      <c r="G9" s="446"/>
      <c r="H9" s="446"/>
      <c r="I9" s="446"/>
      <c r="J9" s="48" t="s">
        <v>273</v>
      </c>
      <c r="K9" s="436" t="s">
        <v>469</v>
      </c>
      <c r="L9" s="437"/>
    </row>
    <row r="10" spans="1:12" ht="26.25" customHeight="1" x14ac:dyDescent="0.15">
      <c r="D10" s="75" t="s">
        <v>260</v>
      </c>
      <c r="E10" s="42"/>
      <c r="F10" s="265" t="s">
        <v>374</v>
      </c>
      <c r="G10" s="262"/>
      <c r="H10" s="262"/>
      <c r="I10" s="262"/>
      <c r="J10" s="48" t="s">
        <v>273</v>
      </c>
      <c r="K10" s="438"/>
      <c r="L10" s="439"/>
    </row>
    <row r="11" spans="1:12" ht="26.25" customHeight="1" thickBot="1" x14ac:dyDescent="0.2">
      <c r="D11" s="75" t="s">
        <v>375</v>
      </c>
      <c r="E11" s="42"/>
      <c r="F11" s="447" t="s">
        <v>376</v>
      </c>
      <c r="G11" s="447"/>
      <c r="H11" s="447"/>
      <c r="I11" s="253"/>
      <c r="J11" s="48" t="s">
        <v>273</v>
      </c>
      <c r="K11" s="440"/>
      <c r="L11" s="441"/>
    </row>
    <row r="12" spans="1:12" ht="52.5" customHeight="1" thickTop="1" x14ac:dyDescent="0.15">
      <c r="E12" s="41"/>
      <c r="F12" s="41"/>
    </row>
    <row r="13" spans="1:12" ht="81.75" customHeight="1" x14ac:dyDescent="0.15">
      <c r="A13" s="442" t="s">
        <v>284</v>
      </c>
      <c r="B13" s="442"/>
      <c r="C13" s="442"/>
      <c r="D13" s="442"/>
      <c r="E13" s="442"/>
      <c r="F13" s="442"/>
      <c r="G13" s="442"/>
      <c r="H13" s="442"/>
      <c r="I13" s="442"/>
    </row>
    <row r="14" spans="1:12" x14ac:dyDescent="0.15">
      <c r="A14" s="443" t="s">
        <v>262</v>
      </c>
      <c r="B14" s="443"/>
      <c r="C14" s="443"/>
      <c r="D14" s="443"/>
      <c r="E14" s="443"/>
      <c r="F14" s="443"/>
      <c r="G14" s="443"/>
      <c r="H14" s="443"/>
      <c r="I14" s="443"/>
    </row>
    <row r="15" spans="1:12" ht="45" customHeight="1" x14ac:dyDescent="0.15"/>
    <row r="16" spans="1:12" x14ac:dyDescent="0.15">
      <c r="A16" s="43" t="s">
        <v>265</v>
      </c>
      <c r="B16" s="42" t="s">
        <v>263</v>
      </c>
      <c r="C16" s="42"/>
      <c r="D16" s="264" t="s">
        <v>517</v>
      </c>
      <c r="E16" s="261"/>
      <c r="F16" s="261"/>
      <c r="G16" s="261"/>
      <c r="H16" s="261"/>
      <c r="I16" s="261"/>
    </row>
    <row r="17" spans="1:9" ht="22.5" customHeight="1" x14ac:dyDescent="0.15">
      <c r="D17" s="263"/>
    </row>
    <row r="18" spans="1:9" x14ac:dyDescent="0.15">
      <c r="A18" s="44" t="s">
        <v>266</v>
      </c>
      <c r="B18" s="45" t="s">
        <v>264</v>
      </c>
      <c r="C18" s="45"/>
      <c r="D18" s="264" t="s">
        <v>518</v>
      </c>
      <c r="E18" s="261"/>
      <c r="F18" s="261"/>
      <c r="G18" s="261"/>
      <c r="H18" s="261"/>
      <c r="I18" s="261"/>
    </row>
    <row r="19" spans="1:9" ht="22.5" customHeight="1" x14ac:dyDescent="0.15">
      <c r="D19" s="263"/>
    </row>
    <row r="20" spans="1:9" x14ac:dyDescent="0.15">
      <c r="A20" s="44" t="s">
        <v>295</v>
      </c>
      <c r="B20" s="45" t="s">
        <v>310</v>
      </c>
      <c r="C20" s="45"/>
      <c r="D20" s="267">
        <v>45992</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68" t="s">
        <v>40</v>
      </c>
      <c r="B1" s="868"/>
      <c r="C1" s="868"/>
      <c r="D1" s="868"/>
      <c r="E1" s="868"/>
      <c r="F1" s="868"/>
      <c r="H1" s="58" t="s">
        <v>312</v>
      </c>
    </row>
    <row r="2" spans="1:8" ht="22.5" customHeight="1" x14ac:dyDescent="0.15">
      <c r="A2" s="849" t="s">
        <v>70</v>
      </c>
      <c r="B2" s="849"/>
      <c r="C2" s="849"/>
      <c r="D2" s="849"/>
      <c r="E2" s="849"/>
      <c r="F2" s="849"/>
      <c r="H2" s="199">
        <f>'様式1-1'!D20</f>
        <v>45992</v>
      </c>
    </row>
    <row r="3" spans="1:8" ht="13.5" customHeight="1" x14ac:dyDescent="0.15">
      <c r="A3" s="805" t="str">
        <f>'様式1-1'!F10</f>
        <v>株式会社○○建設○○支店</v>
      </c>
      <c r="B3" s="805"/>
      <c r="C3" s="805"/>
      <c r="D3" s="805"/>
      <c r="E3" s="805"/>
      <c r="F3" s="805"/>
    </row>
    <row r="4" spans="1:8" ht="18.75" customHeight="1" x14ac:dyDescent="0.15">
      <c r="A4" s="869" t="s">
        <v>41</v>
      </c>
      <c r="B4" s="801" t="s">
        <v>42</v>
      </c>
      <c r="C4" s="803"/>
      <c r="D4" s="801" t="s">
        <v>43</v>
      </c>
      <c r="E4" s="802"/>
      <c r="F4" s="803"/>
    </row>
    <row r="5" spans="1:8" ht="94.5" customHeight="1" x14ac:dyDescent="0.15">
      <c r="A5" s="869"/>
      <c r="B5" s="871" t="s">
        <v>506</v>
      </c>
      <c r="C5" s="872"/>
      <c r="D5" s="53"/>
      <c r="E5" s="39" t="s">
        <v>44</v>
      </c>
      <c r="F5" s="54"/>
    </row>
    <row r="6" spans="1:8" ht="60" customHeight="1" x14ac:dyDescent="0.15">
      <c r="A6" s="869"/>
      <c r="B6" s="873" t="s">
        <v>478</v>
      </c>
      <c r="C6" s="874"/>
      <c r="D6" s="53"/>
      <c r="E6" s="52" t="s">
        <v>44</v>
      </c>
      <c r="F6" s="38"/>
    </row>
    <row r="7" spans="1:8" ht="18.75" customHeight="1" thickBot="1" x14ac:dyDescent="0.2">
      <c r="A7" s="870"/>
      <c r="B7" s="875" t="s">
        <v>45</v>
      </c>
      <c r="C7" s="876"/>
      <c r="D7" s="55" t="str">
        <f>IF(D5="","",D5+D6)</f>
        <v/>
      </c>
      <c r="E7" s="56" t="s">
        <v>44</v>
      </c>
      <c r="F7" s="57"/>
    </row>
    <row r="8" spans="1:8" ht="18.75" customHeight="1" thickTop="1" x14ac:dyDescent="0.15">
      <c r="A8" s="891" t="s">
        <v>46</v>
      </c>
      <c r="B8" s="889" t="s">
        <v>47</v>
      </c>
      <c r="C8" s="889" t="s">
        <v>48</v>
      </c>
      <c r="D8" s="877" t="s">
        <v>49</v>
      </c>
      <c r="E8" s="878"/>
      <c r="F8" s="879"/>
    </row>
    <row r="9" spans="1:8" ht="18.75" customHeight="1" x14ac:dyDescent="0.15">
      <c r="A9" s="892"/>
      <c r="B9" s="890"/>
      <c r="C9" s="890"/>
      <c r="D9" s="894" t="s">
        <v>50</v>
      </c>
      <c r="E9" s="894"/>
      <c r="F9" s="894"/>
    </row>
    <row r="10" spans="1:8" ht="18.75" customHeight="1" x14ac:dyDescent="0.15">
      <c r="A10" s="892"/>
      <c r="B10" s="863"/>
      <c r="C10" s="863"/>
      <c r="D10" s="59" t="str">
        <f>IF(D11="","",DATEDIF(D11,$H$2,"Y"))</f>
        <v/>
      </c>
      <c r="E10" s="39" t="s">
        <v>51</v>
      </c>
      <c r="F10" s="60"/>
    </row>
    <row r="11" spans="1:8" ht="18.75" customHeight="1" x14ac:dyDescent="0.15">
      <c r="A11" s="892"/>
      <c r="B11" s="864"/>
      <c r="C11" s="864"/>
      <c r="D11" s="866"/>
      <c r="E11" s="867"/>
      <c r="F11" s="37"/>
    </row>
    <row r="12" spans="1:8" ht="18.75" customHeight="1" x14ac:dyDescent="0.15">
      <c r="A12" s="892"/>
      <c r="B12" s="865"/>
      <c r="C12" s="863"/>
      <c r="D12" s="59" t="str">
        <f>IF(D13="","",DATEDIF(D13,$H$2,"Y"))</f>
        <v/>
      </c>
      <c r="E12" s="39" t="s">
        <v>51</v>
      </c>
      <c r="F12" s="60"/>
    </row>
    <row r="13" spans="1:8" ht="18.75" customHeight="1" x14ac:dyDescent="0.15">
      <c r="A13" s="892"/>
      <c r="B13" s="865"/>
      <c r="C13" s="864"/>
      <c r="D13" s="866"/>
      <c r="E13" s="867"/>
      <c r="F13" s="37"/>
    </row>
    <row r="14" spans="1:8" ht="18.75" customHeight="1" x14ac:dyDescent="0.15">
      <c r="A14" s="892"/>
      <c r="B14" s="865"/>
      <c r="C14" s="863"/>
      <c r="D14" s="59" t="str">
        <f>IF(D15="","",DATEDIF(D15,$H$2,"Y"))</f>
        <v/>
      </c>
      <c r="E14" s="39" t="s">
        <v>51</v>
      </c>
      <c r="F14" s="60"/>
    </row>
    <row r="15" spans="1:8" ht="18.75" customHeight="1" x14ac:dyDescent="0.15">
      <c r="A15" s="892"/>
      <c r="B15" s="865"/>
      <c r="C15" s="864"/>
      <c r="D15" s="866"/>
      <c r="E15" s="867"/>
      <c r="F15" s="37"/>
    </row>
    <row r="16" spans="1:8" ht="18.75" customHeight="1" x14ac:dyDescent="0.15">
      <c r="A16" s="892"/>
      <c r="B16" s="865"/>
      <c r="C16" s="863"/>
      <c r="D16" s="59" t="str">
        <f>IF(D17="","",DATEDIF(D17,$H$2,"Y"))</f>
        <v/>
      </c>
      <c r="E16" s="39" t="s">
        <v>51</v>
      </c>
      <c r="F16" s="60"/>
    </row>
    <row r="17" spans="1:8" ht="18.75" customHeight="1" x14ac:dyDescent="0.15">
      <c r="A17" s="892"/>
      <c r="B17" s="865"/>
      <c r="C17" s="864"/>
      <c r="D17" s="866"/>
      <c r="E17" s="867"/>
      <c r="F17" s="37"/>
    </row>
    <row r="18" spans="1:8" ht="18.75" customHeight="1" x14ac:dyDescent="0.15">
      <c r="A18" s="892"/>
      <c r="B18" s="865"/>
      <c r="C18" s="863"/>
      <c r="D18" s="59" t="str">
        <f>IF(D19="","",DATEDIF(D19,$H$2,"Y"))</f>
        <v/>
      </c>
      <c r="E18" s="39" t="s">
        <v>51</v>
      </c>
      <c r="F18" s="60"/>
    </row>
    <row r="19" spans="1:8" ht="18.75" customHeight="1" x14ac:dyDescent="0.15">
      <c r="A19" s="893"/>
      <c r="B19" s="865"/>
      <c r="C19" s="864"/>
      <c r="D19" s="866"/>
      <c r="E19" s="867"/>
      <c r="F19" s="37"/>
    </row>
    <row r="20" spans="1:8" ht="16.5" customHeight="1" x14ac:dyDescent="0.15">
      <c r="A20" s="880" t="s">
        <v>479</v>
      </c>
      <c r="B20" s="881"/>
      <c r="C20" s="881"/>
      <c r="D20" s="881"/>
      <c r="E20" s="881"/>
      <c r="F20" s="882"/>
    </row>
    <row r="21" spans="1:8" ht="16.5" customHeight="1" x14ac:dyDescent="0.15">
      <c r="A21" s="883"/>
      <c r="B21" s="884"/>
      <c r="C21" s="884"/>
      <c r="D21" s="884"/>
      <c r="E21" s="884"/>
      <c r="F21" s="885"/>
    </row>
    <row r="22" spans="1:8" ht="16.5" customHeight="1" x14ac:dyDescent="0.15">
      <c r="A22" s="883"/>
      <c r="B22" s="884"/>
      <c r="C22" s="884"/>
      <c r="D22" s="884"/>
      <c r="E22" s="884"/>
      <c r="F22" s="885"/>
    </row>
    <row r="23" spans="1:8" ht="16.5" customHeight="1" x14ac:dyDescent="0.15">
      <c r="A23" s="883"/>
      <c r="B23" s="884"/>
      <c r="C23" s="884"/>
      <c r="D23" s="884"/>
      <c r="E23" s="884"/>
      <c r="F23" s="885"/>
      <c r="H23" s="61"/>
    </row>
    <row r="24" spans="1:8" ht="16.5" customHeight="1" x14ac:dyDescent="0.15">
      <c r="A24" s="883"/>
      <c r="B24" s="884"/>
      <c r="C24" s="884"/>
      <c r="D24" s="884"/>
      <c r="E24" s="884"/>
      <c r="F24" s="885"/>
      <c r="H24" s="61"/>
    </row>
    <row r="25" spans="1:8" ht="16.5" customHeight="1" x14ac:dyDescent="0.15">
      <c r="A25" s="883"/>
      <c r="B25" s="884"/>
      <c r="C25" s="884"/>
      <c r="D25" s="884"/>
      <c r="E25" s="884"/>
      <c r="F25" s="885"/>
    </row>
    <row r="26" spans="1:8" ht="16.5" customHeight="1" x14ac:dyDescent="0.15">
      <c r="A26" s="883"/>
      <c r="B26" s="884"/>
      <c r="C26" s="884"/>
      <c r="D26" s="884"/>
      <c r="E26" s="884"/>
      <c r="F26" s="885"/>
    </row>
    <row r="27" spans="1:8" ht="16.5" customHeight="1" x14ac:dyDescent="0.15">
      <c r="A27" s="883"/>
      <c r="B27" s="884"/>
      <c r="C27" s="884"/>
      <c r="D27" s="884"/>
      <c r="E27" s="884"/>
      <c r="F27" s="885"/>
    </row>
    <row r="28" spans="1:8" ht="16.5" customHeight="1" x14ac:dyDescent="0.15">
      <c r="A28" s="883"/>
      <c r="B28" s="884"/>
      <c r="C28" s="884"/>
      <c r="D28" s="884"/>
      <c r="E28" s="884"/>
      <c r="F28" s="885"/>
    </row>
    <row r="29" spans="1:8" ht="16.5" customHeight="1" x14ac:dyDescent="0.15">
      <c r="A29" s="883"/>
      <c r="B29" s="884"/>
      <c r="C29" s="884"/>
      <c r="D29" s="884"/>
      <c r="E29" s="884"/>
      <c r="F29" s="885"/>
      <c r="G29" s="1" t="s">
        <v>71</v>
      </c>
    </row>
    <row r="30" spans="1:8" ht="16.5" customHeight="1" x14ac:dyDescent="0.15">
      <c r="A30" s="883"/>
      <c r="B30" s="884"/>
      <c r="C30" s="884"/>
      <c r="D30" s="884"/>
      <c r="E30" s="884"/>
      <c r="F30" s="885"/>
    </row>
    <row r="31" spans="1:8" ht="16.5" customHeight="1" x14ac:dyDescent="0.15">
      <c r="A31" s="883"/>
      <c r="B31" s="884"/>
      <c r="C31" s="884"/>
      <c r="D31" s="884"/>
      <c r="E31" s="884"/>
      <c r="F31" s="885"/>
    </row>
    <row r="32" spans="1:8" ht="16.5" customHeight="1" x14ac:dyDescent="0.15">
      <c r="A32" s="883"/>
      <c r="B32" s="884"/>
      <c r="C32" s="884"/>
      <c r="D32" s="884"/>
      <c r="E32" s="884"/>
      <c r="F32" s="885"/>
    </row>
    <row r="33" spans="1:6" ht="16.5" customHeight="1" x14ac:dyDescent="0.15">
      <c r="A33" s="883"/>
      <c r="B33" s="884"/>
      <c r="C33" s="884"/>
      <c r="D33" s="884"/>
      <c r="E33" s="884"/>
      <c r="F33" s="885"/>
    </row>
    <row r="34" spans="1:6" ht="16.5" customHeight="1" x14ac:dyDescent="0.15">
      <c r="A34" s="883"/>
      <c r="B34" s="884"/>
      <c r="C34" s="884"/>
      <c r="D34" s="884"/>
      <c r="E34" s="884"/>
      <c r="F34" s="885"/>
    </row>
    <row r="35" spans="1:6" ht="16.5" customHeight="1" x14ac:dyDescent="0.15">
      <c r="A35" s="883"/>
      <c r="B35" s="884"/>
      <c r="C35" s="884"/>
      <c r="D35" s="884"/>
      <c r="E35" s="884"/>
      <c r="F35" s="885"/>
    </row>
    <row r="36" spans="1:6" ht="16.5" customHeight="1" x14ac:dyDescent="0.15">
      <c r="A36" s="883"/>
      <c r="B36" s="884"/>
      <c r="C36" s="884"/>
      <c r="D36" s="884"/>
      <c r="E36" s="884"/>
      <c r="F36" s="885"/>
    </row>
    <row r="37" spans="1:6" ht="16.5" customHeight="1" x14ac:dyDescent="0.15">
      <c r="A37" s="883"/>
      <c r="B37" s="884"/>
      <c r="C37" s="884"/>
      <c r="D37" s="884"/>
      <c r="E37" s="884"/>
      <c r="F37" s="885"/>
    </row>
    <row r="38" spans="1:6" ht="16.5" customHeight="1" x14ac:dyDescent="0.15">
      <c r="A38" s="883"/>
      <c r="B38" s="884"/>
      <c r="C38" s="884"/>
      <c r="D38" s="884"/>
      <c r="E38" s="884"/>
      <c r="F38" s="885"/>
    </row>
    <row r="39" spans="1:6" ht="16.5" customHeight="1" x14ac:dyDescent="0.15">
      <c r="A39" s="886"/>
      <c r="B39" s="887"/>
      <c r="C39" s="887"/>
      <c r="D39" s="887"/>
      <c r="E39" s="887"/>
      <c r="F39" s="888"/>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99" t="s">
        <v>52</v>
      </c>
      <c r="B1" s="799"/>
      <c r="C1" s="799"/>
    </row>
    <row r="2" spans="1:3" ht="22.5" customHeight="1" x14ac:dyDescent="0.15">
      <c r="A2" s="849" t="s">
        <v>72</v>
      </c>
      <c r="B2" s="849"/>
      <c r="C2" s="849"/>
    </row>
    <row r="3" spans="1:3" ht="13.5" customHeight="1" x14ac:dyDescent="0.15">
      <c r="A3" s="805" t="str">
        <f>'様式1-1'!F10</f>
        <v>株式会社○○建設○○支店</v>
      </c>
      <c r="B3" s="805"/>
      <c r="C3" s="805"/>
    </row>
    <row r="4" spans="1:3" ht="22.5" customHeight="1" x14ac:dyDescent="0.15">
      <c r="A4" s="2" t="s">
        <v>34</v>
      </c>
      <c r="B4" s="850"/>
      <c r="C4" s="851"/>
    </row>
    <row r="5" spans="1:3" ht="22.5" customHeight="1" x14ac:dyDescent="0.15">
      <c r="A5" s="2" t="s">
        <v>35</v>
      </c>
      <c r="B5" s="850"/>
      <c r="C5" s="851"/>
    </row>
    <row r="6" spans="1:3" ht="16.5" customHeight="1" x14ac:dyDescent="0.15">
      <c r="A6" s="852" t="s">
        <v>285</v>
      </c>
      <c r="B6" s="853"/>
      <c r="C6" s="854"/>
    </row>
    <row r="7" spans="1:3" ht="337.5" customHeight="1" x14ac:dyDescent="0.15">
      <c r="A7" s="857"/>
      <c r="B7" s="858"/>
      <c r="C7" s="859"/>
    </row>
    <row r="8" spans="1:3" ht="22.5" customHeight="1" x14ac:dyDescent="0.15">
      <c r="A8" s="2" t="s">
        <v>49</v>
      </c>
      <c r="B8" s="895"/>
      <c r="C8" s="896"/>
    </row>
    <row r="9" spans="1:3" ht="22.5" customHeight="1" x14ac:dyDescent="0.15">
      <c r="A9" s="2" t="s">
        <v>36</v>
      </c>
      <c r="B9" s="855"/>
      <c r="C9" s="856"/>
    </row>
    <row r="10" spans="1:3" ht="16.5" customHeight="1" x14ac:dyDescent="0.15">
      <c r="A10" s="852" t="s">
        <v>287</v>
      </c>
      <c r="B10" s="853"/>
      <c r="C10" s="854"/>
    </row>
    <row r="11" spans="1:3" ht="337.5" customHeight="1" x14ac:dyDescent="0.15">
      <c r="A11" s="857"/>
      <c r="B11" s="858"/>
      <c r="C11" s="859"/>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902" t="s">
        <v>53</v>
      </c>
      <c r="B1" s="902"/>
      <c r="C1" s="902"/>
      <c r="D1" s="902"/>
      <c r="E1" s="902"/>
      <c r="F1" s="902"/>
      <c r="G1" s="62"/>
      <c r="H1" s="63" t="s">
        <v>312</v>
      </c>
    </row>
    <row r="2" spans="1:9" s="64" customFormat="1" ht="22.5" customHeight="1" x14ac:dyDescent="0.15">
      <c r="A2" s="903" t="s">
        <v>54</v>
      </c>
      <c r="B2" s="903"/>
      <c r="C2" s="903"/>
      <c r="D2" s="903"/>
      <c r="E2" s="903"/>
      <c r="F2" s="903"/>
      <c r="G2" s="65"/>
      <c r="H2" s="199">
        <f>'様式1-1'!D20</f>
        <v>45992</v>
      </c>
    </row>
    <row r="3" spans="1:9" s="64" customFormat="1" ht="22.5" customHeight="1" x14ac:dyDescent="0.15">
      <c r="A3" s="846" t="str">
        <f>'様式1-1'!F10</f>
        <v>株式会社○○建設○○支店</v>
      </c>
      <c r="B3" s="846"/>
      <c r="C3" s="846"/>
      <c r="D3" s="846"/>
      <c r="E3" s="846"/>
      <c r="F3" s="846"/>
      <c r="G3" s="66"/>
      <c r="H3" s="66"/>
    </row>
    <row r="4" spans="1:9" ht="37.5" customHeight="1" x14ac:dyDescent="0.15">
      <c r="A4" s="904" t="s">
        <v>55</v>
      </c>
      <c r="B4" s="905"/>
      <c r="C4" s="906"/>
      <c r="D4" s="907"/>
      <c r="E4" s="907"/>
      <c r="F4" s="908"/>
      <c r="G4" s="67"/>
      <c r="H4" s="68"/>
    </row>
    <row r="5" spans="1:9" ht="37.5" customHeight="1" x14ac:dyDescent="0.15">
      <c r="A5" s="897" t="s">
        <v>56</v>
      </c>
      <c r="B5" s="898"/>
      <c r="C5" s="899"/>
      <c r="D5" s="900"/>
      <c r="E5" s="900"/>
      <c r="F5" s="901"/>
      <c r="G5" s="67"/>
      <c r="H5" s="70"/>
    </row>
    <row r="6" spans="1:9" ht="37.5" customHeight="1" x14ac:dyDescent="0.15">
      <c r="A6" s="909" t="s">
        <v>409</v>
      </c>
      <c r="B6" s="910"/>
      <c r="C6" s="911" t="str">
        <f>IF(C5="","",DATEDIF(C5,H2,"Y"))</f>
        <v/>
      </c>
      <c r="D6" s="912"/>
      <c r="E6" s="912"/>
      <c r="F6" s="913"/>
      <c r="G6" s="67"/>
      <c r="H6" s="68"/>
    </row>
    <row r="7" spans="1:9" ht="37.5" customHeight="1" x14ac:dyDescent="0.15">
      <c r="A7" s="897" t="s">
        <v>57</v>
      </c>
      <c r="B7" s="898"/>
      <c r="C7" s="899"/>
      <c r="D7" s="900"/>
      <c r="E7" s="900"/>
      <c r="F7" s="901"/>
      <c r="G7" s="67"/>
      <c r="H7" s="68"/>
    </row>
    <row r="8" spans="1:9" ht="37.5" customHeight="1" x14ac:dyDescent="0.15">
      <c r="A8" s="897" t="s">
        <v>58</v>
      </c>
      <c r="B8" s="898"/>
      <c r="C8" s="911" t="str">
        <f>IF(C5="","",DATEDIF(C5,C7,"Y"))</f>
        <v/>
      </c>
      <c r="D8" s="912"/>
      <c r="E8" s="912"/>
      <c r="F8" s="913"/>
      <c r="G8" s="914" t="s">
        <v>352</v>
      </c>
      <c r="H8" s="915"/>
    </row>
    <row r="9" spans="1:9" ht="37.5" customHeight="1" x14ac:dyDescent="0.15">
      <c r="A9" s="916" t="s">
        <v>410</v>
      </c>
      <c r="B9" s="917"/>
      <c r="C9" s="918" t="str">
        <f>IF(C8="","",DATEDIF(C7,H2,"Y")&amp;"年　"&amp;DATEDIF(C7,H2,"YM")&amp;"ヶ月")</f>
        <v/>
      </c>
      <c r="D9" s="919"/>
      <c r="E9" s="919"/>
      <c r="F9" s="920"/>
      <c r="G9" s="914" t="s">
        <v>59</v>
      </c>
      <c r="H9" s="915"/>
    </row>
    <row r="10" spans="1:9" ht="24.95" customHeight="1" x14ac:dyDescent="0.15">
      <c r="A10" s="921" t="s">
        <v>341</v>
      </c>
      <c r="B10" s="924" t="s">
        <v>351</v>
      </c>
      <c r="C10" s="71" t="s">
        <v>60</v>
      </c>
      <c r="D10" s="916"/>
      <c r="E10" s="927"/>
      <c r="F10" s="917"/>
      <c r="G10" s="67"/>
      <c r="H10" s="68"/>
    </row>
    <row r="11" spans="1:9" ht="24.95" customHeight="1" x14ac:dyDescent="0.15">
      <c r="A11" s="922"/>
      <c r="B11" s="925"/>
      <c r="C11" s="71" t="s">
        <v>61</v>
      </c>
      <c r="D11" s="916"/>
      <c r="E11" s="927"/>
      <c r="F11" s="917"/>
      <c r="G11" s="928" t="s">
        <v>73</v>
      </c>
      <c r="H11" s="929"/>
    </row>
    <row r="12" spans="1:9" ht="24.95" customHeight="1" x14ac:dyDescent="0.15">
      <c r="A12" s="923"/>
      <c r="B12" s="926"/>
      <c r="C12" s="328" t="s">
        <v>411</v>
      </c>
      <c r="D12" s="329"/>
      <c r="E12" s="330" t="s">
        <v>412</v>
      </c>
      <c r="F12" s="331"/>
      <c r="G12" s="928" t="s">
        <v>413</v>
      </c>
      <c r="H12" s="929"/>
    </row>
    <row r="13" spans="1:9" ht="24.95" customHeight="1" x14ac:dyDescent="0.15">
      <c r="A13" s="921" t="s">
        <v>342</v>
      </c>
      <c r="B13" s="940" t="s">
        <v>350</v>
      </c>
      <c r="C13" s="248" t="s">
        <v>344</v>
      </c>
      <c r="D13" s="931"/>
      <c r="E13" s="932"/>
      <c r="F13" s="933"/>
      <c r="G13" s="928"/>
      <c r="H13" s="929"/>
    </row>
    <row r="14" spans="1:9" ht="24.95" customHeight="1" x14ac:dyDescent="0.15">
      <c r="A14" s="922"/>
      <c r="B14" s="941"/>
      <c r="C14" s="248" t="s">
        <v>345</v>
      </c>
      <c r="D14" s="931"/>
      <c r="E14" s="932"/>
      <c r="F14" s="933"/>
      <c r="G14" s="326"/>
      <c r="H14" s="325"/>
    </row>
    <row r="15" spans="1:9" ht="24.95" customHeight="1" x14ac:dyDescent="0.15">
      <c r="A15" s="922"/>
      <c r="B15" s="941"/>
      <c r="C15" s="248" t="s">
        <v>346</v>
      </c>
      <c r="D15" s="931"/>
      <c r="E15" s="932"/>
      <c r="F15" s="933"/>
      <c r="G15" s="326"/>
      <c r="H15" s="325"/>
    </row>
    <row r="16" spans="1:9" ht="24.95" customHeight="1" x14ac:dyDescent="0.15">
      <c r="A16" s="922"/>
      <c r="B16" s="941"/>
      <c r="C16" s="248" t="s">
        <v>347</v>
      </c>
      <c r="D16" s="943" t="s">
        <v>349</v>
      </c>
      <c r="E16" s="944"/>
      <c r="F16" s="945"/>
      <c r="G16" s="62"/>
      <c r="H16" s="62"/>
      <c r="I16" s="62"/>
    </row>
    <row r="17" spans="1:12" ht="24.95" customHeight="1" x14ac:dyDescent="0.15">
      <c r="A17" s="922"/>
      <c r="B17" s="941"/>
      <c r="C17" s="248" t="s">
        <v>354</v>
      </c>
      <c r="D17" s="943" t="s">
        <v>349</v>
      </c>
      <c r="E17" s="944"/>
      <c r="F17" s="945"/>
      <c r="G17" s="62"/>
      <c r="H17" s="62"/>
      <c r="I17" s="62"/>
    </row>
    <row r="18" spans="1:12" ht="24.95" customHeight="1" x14ac:dyDescent="0.15">
      <c r="A18" s="922"/>
      <c r="B18" s="941"/>
      <c r="C18" s="248" t="s">
        <v>348</v>
      </c>
      <c r="D18" s="931"/>
      <c r="E18" s="932"/>
      <c r="F18" s="933"/>
      <c r="G18" s="326"/>
      <c r="H18" s="325"/>
    </row>
    <row r="19" spans="1:12" ht="24.95" customHeight="1" x14ac:dyDescent="0.15">
      <c r="A19" s="923"/>
      <c r="B19" s="942"/>
      <c r="C19" s="248" t="s">
        <v>343</v>
      </c>
      <c r="D19" s="931"/>
      <c r="E19" s="932"/>
      <c r="F19" s="933"/>
      <c r="G19" s="928"/>
      <c r="H19" s="930"/>
    </row>
    <row r="20" spans="1:12" ht="24.75" customHeight="1" x14ac:dyDescent="0.15">
      <c r="A20" s="324" t="s">
        <v>414</v>
      </c>
      <c r="B20" s="327" t="s">
        <v>396</v>
      </c>
      <c r="C20" s="299" t="s">
        <v>48</v>
      </c>
      <c r="D20" s="931"/>
      <c r="E20" s="932"/>
      <c r="F20" s="933"/>
      <c r="G20" s="934" t="s">
        <v>397</v>
      </c>
      <c r="H20" s="935"/>
    </row>
    <row r="21" spans="1:12" ht="217.5" customHeight="1" x14ac:dyDescent="0.15">
      <c r="A21" s="936" t="s">
        <v>415</v>
      </c>
      <c r="B21" s="936"/>
      <c r="C21" s="936"/>
      <c r="D21" s="936"/>
      <c r="E21" s="936"/>
      <c r="F21" s="936"/>
      <c r="G21" s="67"/>
      <c r="H21" s="68"/>
    </row>
    <row r="22" spans="1:12" ht="99.75" customHeight="1" x14ac:dyDescent="0.15">
      <c r="A22" s="937" t="s">
        <v>416</v>
      </c>
      <c r="B22" s="938"/>
      <c r="C22" s="938"/>
      <c r="D22" s="938"/>
      <c r="E22" s="938"/>
      <c r="F22" s="939"/>
    </row>
    <row r="25" spans="1:12" x14ac:dyDescent="0.15">
      <c r="J25" s="332" t="s">
        <v>417</v>
      </c>
      <c r="K25" s="332" t="s">
        <v>418</v>
      </c>
      <c r="L25" s="332"/>
    </row>
    <row r="26" spans="1:12" x14ac:dyDescent="0.15">
      <c r="J26" s="332" t="s">
        <v>419</v>
      </c>
      <c r="K26" s="332" t="s">
        <v>420</v>
      </c>
      <c r="L26" s="332"/>
    </row>
    <row r="27" spans="1:12" x14ac:dyDescent="0.15">
      <c r="J27" s="332" t="s">
        <v>421</v>
      </c>
      <c r="K27" s="332" t="s">
        <v>422</v>
      </c>
      <c r="L27" s="332"/>
    </row>
    <row r="28" spans="1:12" x14ac:dyDescent="0.15">
      <c r="J28" s="332" t="s">
        <v>423</v>
      </c>
      <c r="K28" s="332" t="s">
        <v>424</v>
      </c>
      <c r="L28" s="332"/>
    </row>
    <row r="29" spans="1:12" x14ac:dyDescent="0.15">
      <c r="J29" s="333" t="s">
        <v>425</v>
      </c>
      <c r="K29" s="332" t="s">
        <v>426</v>
      </c>
      <c r="L29" s="332"/>
    </row>
    <row r="30" spans="1:12" x14ac:dyDescent="0.15">
      <c r="J30" s="333" t="s">
        <v>427</v>
      </c>
      <c r="K30" s="332" t="s">
        <v>428</v>
      </c>
      <c r="L30" s="332"/>
    </row>
    <row r="31" spans="1:12" x14ac:dyDescent="0.15">
      <c r="J31" s="332" t="s">
        <v>429</v>
      </c>
      <c r="K31" s="332" t="s">
        <v>430</v>
      </c>
      <c r="L31" s="332"/>
    </row>
    <row r="32" spans="1:12" x14ac:dyDescent="0.15">
      <c r="J32" s="332" t="s">
        <v>431</v>
      </c>
      <c r="K32" s="332" t="s">
        <v>432</v>
      </c>
      <c r="L32" s="332"/>
    </row>
    <row r="33" spans="10:12" x14ac:dyDescent="0.15">
      <c r="J33" s="332" t="s">
        <v>433</v>
      </c>
      <c r="K33" s="332" t="s">
        <v>434</v>
      </c>
      <c r="L33" s="332"/>
    </row>
    <row r="34" spans="10:12" x14ac:dyDescent="0.15">
      <c r="J34" s="332" t="s">
        <v>435</v>
      </c>
      <c r="K34" s="332" t="s">
        <v>436</v>
      </c>
      <c r="L34" s="332"/>
    </row>
    <row r="35" spans="10:12" x14ac:dyDescent="0.15">
      <c r="J35" s="332" t="s">
        <v>437</v>
      </c>
      <c r="K35" s="332"/>
      <c r="L35" s="332"/>
    </row>
    <row r="36" spans="10:12" x14ac:dyDescent="0.15">
      <c r="J36" s="332" t="s">
        <v>438</v>
      </c>
      <c r="K36" s="332"/>
      <c r="L36" s="332"/>
    </row>
    <row r="37" spans="10:12" x14ac:dyDescent="0.15">
      <c r="J37" s="332" t="s">
        <v>439</v>
      </c>
      <c r="K37" s="332"/>
      <c r="L37" s="332"/>
    </row>
    <row r="38" spans="10:12" x14ac:dyDescent="0.15">
      <c r="J38" s="332" t="s">
        <v>440</v>
      </c>
      <c r="K38" s="332"/>
      <c r="L38" s="332"/>
    </row>
    <row r="39" spans="10:12" x14ac:dyDescent="0.15">
      <c r="J39" s="332" t="s">
        <v>441</v>
      </c>
      <c r="K39" s="332"/>
      <c r="L39" s="332"/>
    </row>
    <row r="40" spans="10:12" x14ac:dyDescent="0.15">
      <c r="J40" s="332" t="s">
        <v>442</v>
      </c>
      <c r="K40" s="332"/>
      <c r="L40" s="332"/>
    </row>
    <row r="41" spans="10:12" x14ac:dyDescent="0.15">
      <c r="J41" s="332" t="s">
        <v>443</v>
      </c>
      <c r="K41" s="332"/>
      <c r="L41" s="332"/>
    </row>
    <row r="42" spans="10:12" x14ac:dyDescent="0.15">
      <c r="J42" s="332" t="s">
        <v>444</v>
      </c>
      <c r="K42" s="332"/>
      <c r="L42" s="332"/>
    </row>
    <row r="43" spans="10:12" x14ac:dyDescent="0.15">
      <c r="J43" s="332" t="s">
        <v>445</v>
      </c>
      <c r="K43" s="332"/>
      <c r="L43" s="332"/>
    </row>
    <row r="44" spans="10:12" x14ac:dyDescent="0.15">
      <c r="J44" s="332" t="s">
        <v>446</v>
      </c>
      <c r="K44" s="332"/>
      <c r="L44" s="332"/>
    </row>
    <row r="45" spans="10:12" x14ac:dyDescent="0.15">
      <c r="J45" s="332" t="s">
        <v>447</v>
      </c>
      <c r="K45" s="332"/>
      <c r="L45" s="332"/>
    </row>
    <row r="46" spans="10:12" x14ac:dyDescent="0.15">
      <c r="J46" s="332" t="s">
        <v>448</v>
      </c>
      <c r="K46" s="332"/>
      <c r="L46" s="332"/>
    </row>
    <row r="47" spans="10:12" x14ac:dyDescent="0.15">
      <c r="J47" s="332" t="s">
        <v>449</v>
      </c>
      <c r="K47" s="332"/>
      <c r="L47" s="332"/>
    </row>
    <row r="48" spans="10:12" x14ac:dyDescent="0.15">
      <c r="J48" s="332" t="s">
        <v>450</v>
      </c>
      <c r="K48" s="332"/>
      <c r="L48" s="332"/>
    </row>
    <row r="49" spans="10:12" x14ac:dyDescent="0.15">
      <c r="J49" s="332" t="s">
        <v>451</v>
      </c>
      <c r="K49" s="332"/>
      <c r="L49" s="332"/>
    </row>
    <row r="50" spans="10:12" x14ac:dyDescent="0.15">
      <c r="J50" s="332" t="s">
        <v>452</v>
      </c>
      <c r="K50" s="332"/>
      <c r="L50" s="332"/>
    </row>
    <row r="51" spans="10:12" x14ac:dyDescent="0.15">
      <c r="J51" s="332" t="s">
        <v>453</v>
      </c>
      <c r="K51" s="332"/>
      <c r="L51" s="332"/>
    </row>
    <row r="52" spans="10:12" x14ac:dyDescent="0.15">
      <c r="J52" s="332" t="s">
        <v>454</v>
      </c>
      <c r="K52" s="332"/>
      <c r="L52" s="332"/>
    </row>
    <row r="53" spans="10:12" x14ac:dyDescent="0.15">
      <c r="J53" s="332" t="s">
        <v>455</v>
      </c>
      <c r="K53" s="332"/>
      <c r="L53" s="332"/>
    </row>
    <row r="54" spans="10:12" x14ac:dyDescent="0.15">
      <c r="J54" s="332"/>
      <c r="K54" s="332"/>
      <c r="L54" s="332"/>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99" t="s">
        <v>62</v>
      </c>
      <c r="B1" s="799"/>
      <c r="C1" s="799"/>
    </row>
    <row r="2" spans="1:3" ht="22.5" customHeight="1" x14ac:dyDescent="0.15">
      <c r="A2" s="849" t="s">
        <v>74</v>
      </c>
      <c r="B2" s="849"/>
      <c r="C2" s="849"/>
    </row>
    <row r="3" spans="1:3" ht="13.5" customHeight="1" x14ac:dyDescent="0.15">
      <c r="A3" s="805" t="str">
        <f>'様式1-1'!F10</f>
        <v>株式会社○○建設○○支店</v>
      </c>
      <c r="B3" s="805"/>
      <c r="C3" s="805"/>
    </row>
    <row r="4" spans="1:3" ht="22.5" customHeight="1" x14ac:dyDescent="0.15">
      <c r="A4" s="2" t="s">
        <v>55</v>
      </c>
      <c r="B4" s="850"/>
      <c r="C4" s="851"/>
    </row>
    <row r="5" spans="1:3" ht="42" customHeight="1" x14ac:dyDescent="0.15">
      <c r="A5" s="852" t="s">
        <v>488</v>
      </c>
      <c r="B5" s="853"/>
      <c r="C5" s="854"/>
    </row>
    <row r="6" spans="1:3" ht="332.25" customHeight="1" x14ac:dyDescent="0.15">
      <c r="A6" s="857"/>
      <c r="B6" s="858"/>
      <c r="C6" s="859"/>
    </row>
    <row r="7" spans="1:3" ht="16.5" customHeight="1" x14ac:dyDescent="0.15">
      <c r="A7" s="852" t="s">
        <v>398</v>
      </c>
      <c r="B7" s="853"/>
      <c r="C7" s="854"/>
    </row>
    <row r="8" spans="1:3" ht="378" customHeight="1" x14ac:dyDescent="0.15">
      <c r="A8" s="946" t="s">
        <v>399</v>
      </c>
      <c r="B8" s="947"/>
      <c r="C8" s="948"/>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35" customWidth="1"/>
    <col min="2" max="2" width="17.5" style="335" customWidth="1"/>
    <col min="3" max="3" width="8.75" style="335" customWidth="1"/>
    <col min="4" max="4" width="19.375" style="335" customWidth="1"/>
    <col min="5" max="5" width="21.25" style="335" customWidth="1"/>
    <col min="6" max="6" width="5" style="335" customWidth="1"/>
    <col min="7" max="7" width="3.75" style="335" customWidth="1"/>
    <col min="8" max="9" width="12.625" style="335" customWidth="1"/>
    <col min="10" max="16384" width="9" style="335"/>
  </cols>
  <sheetData>
    <row r="1" spans="1:9" s="334" customFormat="1" ht="13.5" customHeight="1" x14ac:dyDescent="0.15">
      <c r="A1" s="868" t="s">
        <v>327</v>
      </c>
      <c r="B1" s="868"/>
      <c r="C1" s="868"/>
      <c r="D1" s="868"/>
      <c r="E1" s="868"/>
      <c r="F1" s="868"/>
      <c r="G1" s="210"/>
      <c r="H1" s="959"/>
      <c r="I1" s="959"/>
    </row>
    <row r="2" spans="1:9" ht="22.5" customHeight="1" x14ac:dyDescent="0.15">
      <c r="A2" s="960" t="s">
        <v>458</v>
      </c>
      <c r="B2" s="960"/>
      <c r="C2" s="960"/>
      <c r="D2" s="960"/>
      <c r="E2" s="960"/>
      <c r="F2" s="960"/>
      <c r="G2" s="73"/>
      <c r="H2" s="959"/>
      <c r="I2" s="959"/>
    </row>
    <row r="3" spans="1:9" ht="16.5" customHeight="1" x14ac:dyDescent="0.15">
      <c r="C3" s="961"/>
      <c r="D3" s="961"/>
      <c r="E3" s="961"/>
      <c r="F3" s="961"/>
      <c r="G3" s="210"/>
      <c r="H3" s="337"/>
      <c r="I3" s="212"/>
    </row>
    <row r="4" spans="1:9" ht="16.5" customHeight="1" x14ac:dyDescent="0.15">
      <c r="B4" s="75"/>
      <c r="C4" s="75" t="s">
        <v>63</v>
      </c>
      <c r="D4" s="955" t="str">
        <f>'様式1-1'!F9</f>
        <v>○○市○○町○○番地</v>
      </c>
      <c r="E4" s="955"/>
      <c r="H4" s="212"/>
      <c r="I4" s="212"/>
    </row>
    <row r="5" spans="1:9" ht="16.5" customHeight="1" x14ac:dyDescent="0.15">
      <c r="B5" s="75"/>
      <c r="C5" s="75" t="s">
        <v>64</v>
      </c>
      <c r="D5" s="955" t="str">
        <f>'様式1-1'!F10</f>
        <v>株式会社○○建設○○支店</v>
      </c>
      <c r="E5" s="955"/>
      <c r="H5" s="212"/>
      <c r="I5" s="212"/>
    </row>
    <row r="6" spans="1:9" ht="16.5" customHeight="1" x14ac:dyDescent="0.15">
      <c r="B6" s="75"/>
      <c r="C6" s="75" t="s">
        <v>65</v>
      </c>
      <c r="D6" s="955" t="str">
        <f>'様式1-1'!F11</f>
        <v>○○　○○</v>
      </c>
      <c r="E6" s="955"/>
      <c r="F6" s="226"/>
      <c r="G6" s="210"/>
      <c r="H6" s="212"/>
      <c r="I6" s="212"/>
    </row>
    <row r="7" spans="1:9" x14ac:dyDescent="0.15">
      <c r="A7" s="956"/>
      <c r="B7" s="956"/>
      <c r="C7" s="956"/>
      <c r="D7" s="956"/>
      <c r="E7" s="956"/>
      <c r="F7" s="956"/>
    </row>
    <row r="8" spans="1:9" ht="27" customHeight="1" x14ac:dyDescent="0.15">
      <c r="A8" s="74" t="s">
        <v>459</v>
      </c>
      <c r="B8" s="957"/>
      <c r="C8" s="958"/>
      <c r="D8" s="74" t="s">
        <v>460</v>
      </c>
      <c r="E8" s="855"/>
      <c r="F8" s="856"/>
    </row>
    <row r="9" spans="1:9" ht="42" customHeight="1" x14ac:dyDescent="0.15">
      <c r="A9" s="949" t="s">
        <v>489</v>
      </c>
      <c r="B9" s="950"/>
      <c r="C9" s="950"/>
      <c r="D9" s="950"/>
      <c r="E9" s="950"/>
      <c r="F9" s="951"/>
      <c r="H9" s="209"/>
    </row>
    <row r="10" spans="1:9" ht="287.25" customHeight="1" x14ac:dyDescent="0.15">
      <c r="A10" s="952"/>
      <c r="B10" s="953"/>
      <c r="C10" s="953"/>
      <c r="D10" s="953"/>
      <c r="E10" s="953"/>
      <c r="F10" s="954"/>
    </row>
    <row r="11" spans="1:9" ht="30" customHeight="1" x14ac:dyDescent="0.15">
      <c r="A11" s="949" t="s">
        <v>461</v>
      </c>
      <c r="B11" s="950"/>
      <c r="C11" s="950"/>
      <c r="D11" s="950"/>
      <c r="E11" s="950"/>
      <c r="F11" s="951"/>
    </row>
    <row r="12" spans="1:9" ht="287.25" customHeight="1" x14ac:dyDescent="0.15">
      <c r="A12" s="952"/>
      <c r="B12" s="953"/>
      <c r="C12" s="953"/>
      <c r="D12" s="953"/>
      <c r="E12" s="953"/>
      <c r="F12" s="954"/>
    </row>
    <row r="13" spans="1:9" x14ac:dyDescent="0.15">
      <c r="A13" s="338" t="s">
        <v>462</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964" t="str">
        <f>'様式1-1'!H5</f>
        <v>令和　年　　月　　日</v>
      </c>
      <c r="B1" s="964"/>
      <c r="C1" s="964"/>
      <c r="D1" s="964"/>
      <c r="E1" s="964"/>
      <c r="F1" s="964"/>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965"/>
      <c r="I6" s="965"/>
    </row>
    <row r="7" spans="1:11" ht="20.25" customHeight="1" x14ac:dyDescent="0.15">
      <c r="D7" s="41" t="s">
        <v>379</v>
      </c>
      <c r="E7" s="257" t="str">
        <f>'様式1-1'!F11</f>
        <v>○○　○○</v>
      </c>
      <c r="H7" s="212"/>
      <c r="I7" s="212"/>
    </row>
    <row r="10" spans="1:11" ht="20.25" customHeight="1" x14ac:dyDescent="0.15">
      <c r="A10" s="444" t="s">
        <v>66</v>
      </c>
      <c r="B10" s="444"/>
      <c r="C10" s="444"/>
      <c r="D10" s="444"/>
      <c r="E10" s="444"/>
      <c r="F10" s="444"/>
    </row>
    <row r="11" spans="1:11" ht="20.25" customHeight="1" thickBot="1" x14ac:dyDescent="0.2">
      <c r="D11" s="41"/>
      <c r="E11" s="41"/>
      <c r="F11" s="41"/>
    </row>
    <row r="12" spans="1:11" ht="20.25" customHeight="1" thickTop="1" x14ac:dyDescent="0.15">
      <c r="D12" s="41"/>
      <c r="E12" s="41"/>
      <c r="F12" s="41"/>
      <c r="H12" s="966" t="s">
        <v>381</v>
      </c>
      <c r="I12" s="967"/>
      <c r="J12" s="967"/>
      <c r="K12" s="968"/>
    </row>
    <row r="13" spans="1:11" ht="20.25" customHeight="1" x14ac:dyDescent="0.15">
      <c r="A13" s="255"/>
      <c r="B13" s="256" t="s">
        <v>382</v>
      </c>
      <c r="C13" s="256"/>
      <c r="D13" s="256"/>
      <c r="E13" s="256"/>
      <c r="F13" s="256"/>
      <c r="H13" s="969"/>
      <c r="I13" s="970"/>
      <c r="J13" s="970"/>
      <c r="K13" s="971"/>
    </row>
    <row r="14" spans="1:11" ht="20.25" customHeight="1" x14ac:dyDescent="0.15">
      <c r="A14" s="255"/>
      <c r="B14" s="256" t="s">
        <v>385</v>
      </c>
      <c r="C14" s="287" t="s">
        <v>391</v>
      </c>
      <c r="D14" s="287" t="s">
        <v>392</v>
      </c>
      <c r="E14" s="287" t="s">
        <v>393</v>
      </c>
      <c r="F14" s="256"/>
      <c r="G14" s="210" t="s">
        <v>331</v>
      </c>
      <c r="H14" s="969"/>
      <c r="I14" s="970"/>
      <c r="J14" s="970"/>
      <c r="K14" s="971"/>
    </row>
    <row r="15" spans="1:11" ht="20.25" customHeight="1" x14ac:dyDescent="0.15">
      <c r="A15" s="286"/>
      <c r="B15" s="256" t="s">
        <v>383</v>
      </c>
      <c r="C15" s="256"/>
      <c r="D15" s="256"/>
      <c r="E15" s="256"/>
      <c r="F15" s="256"/>
      <c r="G15" s="210" t="s">
        <v>331</v>
      </c>
      <c r="H15" s="969"/>
      <c r="I15" s="970"/>
      <c r="J15" s="970"/>
      <c r="K15" s="971"/>
    </row>
    <row r="16" spans="1:11" ht="20.25" customHeight="1" thickBot="1" x14ac:dyDescent="0.2">
      <c r="D16" s="41"/>
      <c r="E16" s="41"/>
      <c r="F16" s="41"/>
      <c r="H16" s="972"/>
      <c r="I16" s="973"/>
      <c r="J16" s="973"/>
      <c r="K16" s="974"/>
    </row>
    <row r="17" spans="1:6" ht="20.25" customHeight="1" thickTop="1" x14ac:dyDescent="0.15">
      <c r="D17" s="41"/>
      <c r="E17" s="41"/>
      <c r="F17" s="41"/>
    </row>
    <row r="18" spans="1:6" ht="20.25" customHeight="1" x14ac:dyDescent="0.15">
      <c r="A18" s="443" t="s">
        <v>261</v>
      </c>
      <c r="B18" s="443"/>
      <c r="C18" s="443"/>
      <c r="D18" s="443"/>
      <c r="E18" s="443"/>
      <c r="F18" s="443"/>
    </row>
    <row r="19" spans="1:6" ht="20.25" customHeight="1" x14ac:dyDescent="0.15">
      <c r="D19" s="41"/>
      <c r="E19" s="41"/>
      <c r="F19" s="41"/>
    </row>
    <row r="20" spans="1:6" ht="20.25" customHeight="1" x14ac:dyDescent="0.15">
      <c r="A20" s="259" t="s">
        <v>265</v>
      </c>
      <c r="B20" s="42" t="s">
        <v>380</v>
      </c>
      <c r="C20" s="962" t="str">
        <f>'様式1-1'!D16</f>
        <v>県道小竹頴田線勢田工区道路新設工事（２工区）</v>
      </c>
      <c r="D20" s="962"/>
      <c r="E20" s="962"/>
      <c r="F20" s="962"/>
    </row>
    <row r="21" spans="1:6" ht="20.25" customHeight="1" x14ac:dyDescent="0.15">
      <c r="A21" s="254"/>
      <c r="D21" s="41"/>
      <c r="E21" s="41"/>
      <c r="F21" s="41"/>
    </row>
    <row r="22" spans="1:6" ht="20.25" customHeight="1" x14ac:dyDescent="0.15">
      <c r="A22" s="260" t="s">
        <v>266</v>
      </c>
      <c r="B22" s="42" t="s">
        <v>75</v>
      </c>
      <c r="C22" s="963" t="str">
        <f>'様式1-1'!D18</f>
        <v>飯塚市勢田</v>
      </c>
      <c r="D22" s="963"/>
      <c r="E22" s="963"/>
      <c r="F22" s="96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482" t="s">
        <v>138</v>
      </c>
      <c r="B4" s="483"/>
      <c r="C4" s="484" t="s">
        <v>324</v>
      </c>
      <c r="D4" s="485"/>
      <c r="E4" s="485"/>
      <c r="F4" s="486"/>
      <c r="G4" s="79"/>
      <c r="H4" s="80"/>
      <c r="I4" s="81"/>
      <c r="J4" s="81"/>
      <c r="K4" s="169" t="s">
        <v>310</v>
      </c>
      <c r="L4" s="82" t="s">
        <v>467</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482" t="s">
        <v>150</v>
      </c>
      <c r="B6" s="487"/>
      <c r="C6" s="166" t="s">
        <v>270</v>
      </c>
      <c r="D6" s="487" t="s">
        <v>151</v>
      </c>
      <c r="E6" s="487"/>
      <c r="F6" s="488" t="s">
        <v>30</v>
      </c>
      <c r="G6" s="489"/>
      <c r="H6" s="489"/>
      <c r="I6" s="489"/>
      <c r="J6" s="490"/>
      <c r="K6" s="457" t="s">
        <v>152</v>
      </c>
      <c r="L6" s="85" t="s">
        <v>244</v>
      </c>
      <c r="M6" s="86"/>
    </row>
    <row r="7" spans="1:13" s="83" customFormat="1" ht="21.95" customHeight="1" thickBot="1" x14ac:dyDescent="0.2">
      <c r="A7" s="482" t="s">
        <v>245</v>
      </c>
      <c r="B7" s="492"/>
      <c r="C7" s="166" t="s">
        <v>272</v>
      </c>
      <c r="D7" s="493" t="s">
        <v>153</v>
      </c>
      <c r="E7" s="493"/>
      <c r="F7" s="494" t="s">
        <v>31</v>
      </c>
      <c r="G7" s="495"/>
      <c r="H7" s="495"/>
      <c r="I7" s="495"/>
      <c r="J7" s="496"/>
      <c r="K7" s="491"/>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462" t="s">
        <v>299</v>
      </c>
      <c r="B10" s="463"/>
      <c r="C10" s="463"/>
      <c r="D10" s="463"/>
      <c r="E10" s="463"/>
      <c r="F10" s="463"/>
      <c r="G10" s="463"/>
      <c r="H10" s="463"/>
      <c r="I10" s="463"/>
      <c r="J10" s="463"/>
      <c r="K10" s="456" t="s">
        <v>80</v>
      </c>
      <c r="L10" s="457"/>
      <c r="M10" s="458"/>
    </row>
    <row r="11" spans="1:13" s="84" customFormat="1" ht="40.5" customHeight="1" thickBot="1" x14ac:dyDescent="0.2">
      <c r="A11" s="464"/>
      <c r="B11" s="465"/>
      <c r="C11" s="465"/>
      <c r="D11" s="465"/>
      <c r="E11" s="465"/>
      <c r="F11" s="465"/>
      <c r="G11" s="465"/>
      <c r="H11" s="465"/>
      <c r="I11" s="465"/>
      <c r="J11" s="465"/>
      <c r="K11" s="459" t="s">
        <v>336</v>
      </c>
      <c r="L11" s="460"/>
      <c r="M11" s="461"/>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996" t="s">
        <v>154</v>
      </c>
      <c r="B14" s="499"/>
      <c r="C14" s="499"/>
      <c r="D14" s="499"/>
      <c r="E14" s="499"/>
      <c r="F14" s="500"/>
      <c r="G14" s="469" t="s">
        <v>155</v>
      </c>
      <c r="H14" s="470"/>
      <c r="I14" s="471"/>
      <c r="K14" s="456" t="s">
        <v>334</v>
      </c>
      <c r="L14" s="998" t="s">
        <v>323</v>
      </c>
      <c r="M14" s="94"/>
    </row>
    <row r="15" spans="1:13" s="84" customFormat="1" ht="19.5" customHeight="1" thickTop="1" thickBot="1" x14ac:dyDescent="0.2">
      <c r="A15" s="994" t="s">
        <v>256</v>
      </c>
      <c r="B15" s="995"/>
      <c r="C15" s="995"/>
      <c r="D15" s="995"/>
      <c r="E15" s="995"/>
      <c r="F15" s="995"/>
      <c r="G15" s="478" t="s">
        <v>194</v>
      </c>
      <c r="H15" s="479"/>
      <c r="I15" s="480"/>
      <c r="K15" s="997"/>
      <c r="L15" s="475"/>
      <c r="M15" s="79"/>
    </row>
    <row r="16" spans="1:13" s="84" customFormat="1" ht="19.5" customHeight="1" x14ac:dyDescent="0.15">
      <c r="A16" s="451" t="s">
        <v>257</v>
      </c>
      <c r="B16" s="452"/>
      <c r="C16" s="452"/>
      <c r="D16" s="452"/>
      <c r="E16" s="452"/>
      <c r="F16" s="452"/>
      <c r="G16" s="448" t="s">
        <v>194</v>
      </c>
      <c r="H16" s="449"/>
      <c r="I16" s="450"/>
    </row>
    <row r="17" spans="1:13" s="84" customFormat="1" ht="33" customHeight="1" x14ac:dyDescent="0.15">
      <c r="A17" s="563" t="s">
        <v>330</v>
      </c>
      <c r="B17" s="532"/>
      <c r="C17" s="532"/>
      <c r="D17" s="532"/>
      <c r="E17" s="532"/>
      <c r="F17" s="533"/>
      <c r="G17" s="531" t="s">
        <v>194</v>
      </c>
      <c r="H17" s="532"/>
      <c r="I17" s="533"/>
    </row>
    <row r="18" spans="1:13" s="84" customFormat="1" ht="19.5" customHeight="1" x14ac:dyDescent="0.15">
      <c r="A18" s="451" t="s">
        <v>259</v>
      </c>
      <c r="B18" s="452"/>
      <c r="C18" s="452"/>
      <c r="D18" s="452"/>
      <c r="E18" s="452"/>
      <c r="F18" s="452"/>
      <c r="G18" s="448" t="s">
        <v>194</v>
      </c>
      <c r="H18" s="449"/>
      <c r="I18" s="450"/>
    </row>
    <row r="19" spans="1:13" s="84" customFormat="1" ht="19.5" customHeight="1" thickBot="1" x14ac:dyDescent="0.2">
      <c r="A19" s="451" t="s">
        <v>258</v>
      </c>
      <c r="B19" s="452"/>
      <c r="C19" s="452"/>
      <c r="D19" s="452"/>
      <c r="E19" s="452"/>
      <c r="F19" s="452"/>
      <c r="G19" s="453" t="s">
        <v>194</v>
      </c>
      <c r="H19" s="454"/>
      <c r="I19" s="455"/>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999"/>
      <c r="E21" s="999"/>
      <c r="F21" s="999"/>
      <c r="G21" s="999"/>
      <c r="H21" s="999"/>
      <c r="I21" s="999"/>
      <c r="J21" s="999"/>
      <c r="K21" s="999"/>
      <c r="L21" s="999"/>
      <c r="M21" s="999"/>
    </row>
    <row r="22" spans="1:13" s="83" customFormat="1" ht="15.95" customHeight="1" x14ac:dyDescent="0.15">
      <c r="A22" s="542" t="s">
        <v>157</v>
      </c>
      <c r="B22" s="543"/>
      <c r="C22" s="544"/>
      <c r="D22" s="548" t="s">
        <v>255</v>
      </c>
      <c r="E22" s="549"/>
      <c r="F22" s="550" t="s">
        <v>155</v>
      </c>
      <c r="G22" s="551"/>
      <c r="H22" s="552"/>
      <c r="I22" s="499" t="s">
        <v>158</v>
      </c>
      <c r="J22" s="499"/>
      <c r="K22" s="499"/>
      <c r="L22" s="499"/>
      <c r="M22" s="500"/>
    </row>
    <row r="23" spans="1:13" s="83" customFormat="1" ht="15.95" customHeight="1" thickBot="1" x14ac:dyDescent="0.2">
      <c r="A23" s="545"/>
      <c r="B23" s="546"/>
      <c r="C23" s="547"/>
      <c r="D23" s="93" t="s">
        <v>159</v>
      </c>
      <c r="E23" s="93" t="s">
        <v>160</v>
      </c>
      <c r="F23" s="553"/>
      <c r="G23" s="554"/>
      <c r="H23" s="555"/>
      <c r="I23" s="501"/>
      <c r="J23" s="501"/>
      <c r="K23" s="501"/>
      <c r="L23" s="501"/>
      <c r="M23" s="502"/>
    </row>
    <row r="24" spans="1:13" ht="21" customHeight="1" thickTop="1" x14ac:dyDescent="0.15">
      <c r="A24" s="512" t="s">
        <v>289</v>
      </c>
      <c r="B24" s="512"/>
      <c r="C24" s="512"/>
      <c r="D24" s="107"/>
      <c r="E24" s="107" t="s">
        <v>11</v>
      </c>
      <c r="F24" s="539" t="s">
        <v>195</v>
      </c>
      <c r="G24" s="540"/>
      <c r="H24" s="541"/>
      <c r="I24" s="556"/>
      <c r="J24" s="557"/>
      <c r="K24" s="557"/>
      <c r="L24" s="557"/>
      <c r="M24" s="558"/>
    </row>
    <row r="25" spans="1:13" ht="21" customHeight="1" x14ac:dyDescent="0.15">
      <c r="A25" s="530" t="s">
        <v>161</v>
      </c>
      <c r="B25" s="530"/>
      <c r="C25" s="530"/>
      <c r="D25" s="108"/>
      <c r="E25" s="109" t="s">
        <v>12</v>
      </c>
      <c r="F25" s="513" t="s">
        <v>195</v>
      </c>
      <c r="G25" s="514"/>
      <c r="H25" s="515"/>
      <c r="I25" s="561" t="s">
        <v>290</v>
      </c>
      <c r="J25" s="561"/>
      <c r="K25" s="561"/>
      <c r="L25" s="561"/>
      <c r="M25" s="562"/>
    </row>
    <row r="26" spans="1:13" s="84" customFormat="1" ht="21" customHeight="1" x14ac:dyDescent="0.15">
      <c r="A26" s="530" t="s">
        <v>76</v>
      </c>
      <c r="B26" s="530"/>
      <c r="C26" s="530"/>
      <c r="D26" s="108"/>
      <c r="E26" s="109" t="s">
        <v>11</v>
      </c>
      <c r="F26" s="513" t="s">
        <v>195</v>
      </c>
      <c r="G26" s="514"/>
      <c r="H26" s="515"/>
      <c r="I26" s="559" t="s">
        <v>292</v>
      </c>
      <c r="J26" s="559"/>
      <c r="K26" s="559"/>
      <c r="L26" s="559"/>
      <c r="M26" s="560"/>
    </row>
    <row r="27" spans="1:13" s="84" customFormat="1" ht="21" customHeight="1" x14ac:dyDescent="0.15">
      <c r="A27" s="512" t="s">
        <v>77</v>
      </c>
      <c r="B27" s="512"/>
      <c r="C27" s="512"/>
      <c r="D27" s="110"/>
      <c r="E27" s="107" t="s">
        <v>13</v>
      </c>
      <c r="F27" s="513" t="s">
        <v>195</v>
      </c>
      <c r="G27" s="514"/>
      <c r="H27" s="515"/>
      <c r="I27" s="135"/>
      <c r="J27" s="135"/>
      <c r="K27" s="135"/>
      <c r="L27" s="135"/>
      <c r="M27" s="168"/>
    </row>
    <row r="28" spans="1:13" ht="21" customHeight="1" x14ac:dyDescent="0.15">
      <c r="A28" s="512" t="s">
        <v>305</v>
      </c>
      <c r="B28" s="512"/>
      <c r="C28" s="512"/>
      <c r="D28" s="110"/>
      <c r="E28" s="107" t="s">
        <v>14</v>
      </c>
      <c r="F28" s="513" t="s">
        <v>195</v>
      </c>
      <c r="G28" s="514"/>
      <c r="H28" s="515"/>
      <c r="I28" s="135"/>
      <c r="J28" s="135"/>
      <c r="K28" s="135"/>
      <c r="L28" s="135"/>
      <c r="M28" s="168"/>
    </row>
    <row r="29" spans="1:13" ht="21" customHeight="1" x14ac:dyDescent="0.15">
      <c r="A29" s="512" t="s">
        <v>78</v>
      </c>
      <c r="B29" s="512"/>
      <c r="C29" s="512"/>
      <c r="D29" s="110"/>
      <c r="E29" s="107" t="s">
        <v>15</v>
      </c>
      <c r="F29" s="513" t="s">
        <v>195</v>
      </c>
      <c r="G29" s="514"/>
      <c r="H29" s="515"/>
      <c r="I29" s="135"/>
      <c r="J29" s="135"/>
      <c r="K29" s="135"/>
      <c r="L29" s="135"/>
      <c r="M29" s="168"/>
    </row>
    <row r="30" spans="1:13" ht="21" customHeight="1" x14ac:dyDescent="0.15">
      <c r="A30" s="497" t="s">
        <v>315</v>
      </c>
      <c r="B30" s="498"/>
      <c r="C30" s="498"/>
      <c r="D30" s="110"/>
      <c r="E30" s="107" t="s">
        <v>18</v>
      </c>
      <c r="F30" s="516" t="s">
        <v>195</v>
      </c>
      <c r="G30" s="517"/>
      <c r="H30" s="518"/>
      <c r="I30" s="508" t="s">
        <v>325</v>
      </c>
      <c r="J30" s="508"/>
      <c r="K30" s="508"/>
      <c r="L30" s="508"/>
      <c r="M30" s="509"/>
    </row>
    <row r="31" spans="1:13" ht="21" customHeight="1" x14ac:dyDescent="0.15">
      <c r="A31" s="138"/>
      <c r="B31" s="503" t="s">
        <v>307</v>
      </c>
      <c r="C31" s="504"/>
      <c r="D31" s="128"/>
      <c r="E31" s="114" t="s">
        <v>275</v>
      </c>
      <c r="F31" s="505" t="s">
        <v>337</v>
      </c>
      <c r="G31" s="506"/>
      <c r="H31" s="507"/>
      <c r="I31" s="510"/>
      <c r="J31" s="510"/>
      <c r="K31" s="510"/>
      <c r="L31" s="510"/>
      <c r="M31" s="511"/>
    </row>
    <row r="32" spans="1:13" ht="21" customHeight="1" x14ac:dyDescent="0.15">
      <c r="A32" s="512" t="s">
        <v>485</v>
      </c>
      <c r="B32" s="512"/>
      <c r="C32" s="512"/>
      <c r="D32" s="110"/>
      <c r="E32" s="107" t="s">
        <v>17</v>
      </c>
      <c r="F32" s="505" t="s">
        <v>337</v>
      </c>
      <c r="G32" s="506"/>
      <c r="H32" s="507"/>
      <c r="I32" s="342"/>
      <c r="J32" s="342"/>
      <c r="K32" s="342"/>
      <c r="L32" s="342"/>
      <c r="M32" s="343"/>
    </row>
    <row r="33" spans="1:13" ht="21" customHeight="1" x14ac:dyDescent="0.15">
      <c r="A33" s="574" t="s">
        <v>181</v>
      </c>
      <c r="B33" s="574"/>
      <c r="C33" s="574"/>
      <c r="D33" s="114"/>
      <c r="E33" s="114" t="s">
        <v>11</v>
      </c>
      <c r="F33" s="505" t="s">
        <v>337</v>
      </c>
      <c r="G33" s="506"/>
      <c r="H33" s="507"/>
      <c r="I33" s="510"/>
      <c r="J33" s="510"/>
      <c r="K33" s="510"/>
      <c r="L33" s="510"/>
      <c r="M33" s="511"/>
    </row>
    <row r="34" spans="1:13" ht="36.75" customHeight="1" x14ac:dyDescent="0.15">
      <c r="A34" s="1004" t="s">
        <v>309</v>
      </c>
      <c r="B34" s="574"/>
      <c r="C34" s="574"/>
      <c r="D34" s="114"/>
      <c r="E34" s="114" t="s">
        <v>11</v>
      </c>
      <c r="F34" s="505" t="s">
        <v>337</v>
      </c>
      <c r="G34" s="506"/>
      <c r="H34" s="507"/>
      <c r="I34" s="559" t="s">
        <v>480</v>
      </c>
      <c r="J34" s="559"/>
      <c r="K34" s="559"/>
      <c r="L34" s="559"/>
      <c r="M34" s="560"/>
    </row>
    <row r="35" spans="1:13" ht="30" customHeight="1" x14ac:dyDescent="0.15">
      <c r="A35" s="574" t="s">
        <v>182</v>
      </c>
      <c r="B35" s="574"/>
      <c r="C35" s="574"/>
      <c r="D35" s="114"/>
      <c r="E35" s="114" t="s">
        <v>11</v>
      </c>
      <c r="F35" s="505" t="s">
        <v>337</v>
      </c>
      <c r="G35" s="506"/>
      <c r="H35" s="507"/>
      <c r="I35" s="572" t="s">
        <v>394</v>
      </c>
      <c r="J35" s="572"/>
      <c r="K35" s="572"/>
      <c r="L35" s="572"/>
      <c r="M35" s="573"/>
    </row>
    <row r="36" spans="1:13" s="302" customFormat="1" ht="21" customHeight="1" thickBot="1" x14ac:dyDescent="0.2">
      <c r="A36" s="1000" t="s">
        <v>400</v>
      </c>
      <c r="B36" s="1000"/>
      <c r="C36" s="1000"/>
      <c r="D36" s="300"/>
      <c r="E36" s="301" t="s">
        <v>17</v>
      </c>
      <c r="F36" s="1001" t="s">
        <v>195</v>
      </c>
      <c r="G36" s="1002"/>
      <c r="H36" s="1003"/>
      <c r="I36" s="519" t="s">
        <v>401</v>
      </c>
      <c r="J36" s="519"/>
      <c r="K36" s="519"/>
      <c r="L36" s="519"/>
      <c r="M36" s="520"/>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542" t="s">
        <v>157</v>
      </c>
      <c r="B39" s="543"/>
      <c r="C39" s="543"/>
      <c r="D39" s="548" t="s">
        <v>255</v>
      </c>
      <c r="E39" s="549"/>
      <c r="F39" s="550" t="s">
        <v>155</v>
      </c>
      <c r="G39" s="551"/>
      <c r="H39" s="552"/>
      <c r="I39" s="499" t="s">
        <v>158</v>
      </c>
      <c r="J39" s="499"/>
      <c r="K39" s="499"/>
      <c r="L39" s="499"/>
      <c r="M39" s="500"/>
    </row>
    <row r="40" spans="1:13" s="83" customFormat="1" ht="15.95" customHeight="1" thickBot="1" x14ac:dyDescent="0.2">
      <c r="A40" s="545"/>
      <c r="B40" s="546"/>
      <c r="C40" s="546"/>
      <c r="D40" s="111" t="s">
        <v>159</v>
      </c>
      <c r="E40" s="105" t="s">
        <v>160</v>
      </c>
      <c r="F40" s="553"/>
      <c r="G40" s="554"/>
      <c r="H40" s="555"/>
      <c r="I40" s="501"/>
      <c r="J40" s="501"/>
      <c r="K40" s="501"/>
      <c r="L40" s="501"/>
      <c r="M40" s="502"/>
    </row>
    <row r="41" spans="1:13" s="88" customFormat="1" ht="21" customHeight="1" thickTop="1" x14ac:dyDescent="0.15">
      <c r="A41" s="564" t="s">
        <v>248</v>
      </c>
      <c r="B41" s="565"/>
      <c r="C41" s="565"/>
      <c r="D41" s="112" t="s">
        <v>16</v>
      </c>
      <c r="E41" s="112" t="s">
        <v>16</v>
      </c>
      <c r="F41" s="539" t="s">
        <v>195</v>
      </c>
      <c r="G41" s="540"/>
      <c r="H41" s="541"/>
      <c r="I41" s="566" t="s">
        <v>484</v>
      </c>
      <c r="J41" s="566"/>
      <c r="K41" s="566"/>
      <c r="L41" s="566"/>
      <c r="M41" s="567"/>
    </row>
    <row r="42" spans="1:13" s="88" customFormat="1" ht="21" customHeight="1" x14ac:dyDescent="0.15">
      <c r="A42" s="113"/>
      <c r="B42" s="570" t="s">
        <v>162</v>
      </c>
      <c r="C42" s="571"/>
      <c r="D42" s="114"/>
      <c r="E42" s="115" t="s">
        <v>163</v>
      </c>
      <c r="F42" s="505" t="s">
        <v>337</v>
      </c>
      <c r="G42" s="506"/>
      <c r="H42" s="507"/>
      <c r="I42" s="568"/>
      <c r="J42" s="568"/>
      <c r="K42" s="568"/>
      <c r="L42" s="568"/>
      <c r="M42" s="569"/>
    </row>
    <row r="43" spans="1:13" s="88" customFormat="1" ht="21" customHeight="1" x14ac:dyDescent="0.15">
      <c r="A43" s="113"/>
      <c r="B43" s="570" t="s">
        <v>164</v>
      </c>
      <c r="C43" s="571"/>
      <c r="D43" s="114"/>
      <c r="E43" s="114" t="s">
        <v>17</v>
      </c>
      <c r="F43" s="505" t="s">
        <v>337</v>
      </c>
      <c r="G43" s="506"/>
      <c r="H43" s="507"/>
      <c r="I43" s="568"/>
      <c r="J43" s="568"/>
      <c r="K43" s="568"/>
      <c r="L43" s="568"/>
      <c r="M43" s="569"/>
    </row>
    <row r="44" spans="1:13" s="88" customFormat="1" ht="21" customHeight="1" x14ac:dyDescent="0.15">
      <c r="A44" s="113"/>
      <c r="B44" s="570" t="s">
        <v>165</v>
      </c>
      <c r="C44" s="571"/>
      <c r="D44" s="114"/>
      <c r="E44" s="114" t="s">
        <v>18</v>
      </c>
      <c r="F44" s="505" t="s">
        <v>196</v>
      </c>
      <c r="G44" s="506"/>
      <c r="H44" s="507"/>
      <c r="I44" s="568"/>
      <c r="J44" s="568"/>
      <c r="K44" s="568"/>
      <c r="L44" s="568"/>
      <c r="M44" s="569"/>
    </row>
    <row r="45" spans="1:13" s="88" customFormat="1" ht="21" customHeight="1" x14ac:dyDescent="0.15">
      <c r="A45" s="113"/>
      <c r="B45" s="570" t="s">
        <v>166</v>
      </c>
      <c r="C45" s="571"/>
      <c r="D45" s="114"/>
      <c r="E45" s="114" t="s">
        <v>19</v>
      </c>
      <c r="F45" s="505" t="s">
        <v>337</v>
      </c>
      <c r="G45" s="506"/>
      <c r="H45" s="507"/>
      <c r="I45" s="568"/>
      <c r="J45" s="568"/>
      <c r="K45" s="568"/>
      <c r="L45" s="568"/>
      <c r="M45" s="569"/>
    </row>
    <row r="46" spans="1:13" s="88" customFormat="1" ht="21" customHeight="1" thickBot="1" x14ac:dyDescent="0.2">
      <c r="A46" s="116"/>
      <c r="B46" s="580" t="s">
        <v>314</v>
      </c>
      <c r="C46" s="581"/>
      <c r="D46" s="114"/>
      <c r="E46" s="114" t="s">
        <v>174</v>
      </c>
      <c r="F46" s="582" t="s">
        <v>196</v>
      </c>
      <c r="G46" s="583"/>
      <c r="H46" s="584"/>
      <c r="I46" s="510"/>
      <c r="J46" s="510"/>
      <c r="K46" s="510"/>
      <c r="L46" s="510"/>
      <c r="M46" s="511"/>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542" t="s">
        <v>167</v>
      </c>
      <c r="B49" s="543"/>
      <c r="C49" s="543"/>
      <c r="D49" s="548" t="s">
        <v>255</v>
      </c>
      <c r="E49" s="549"/>
      <c r="F49" s="585" t="s">
        <v>155</v>
      </c>
      <c r="G49" s="585"/>
      <c r="H49" s="585"/>
      <c r="I49" s="499" t="s">
        <v>158</v>
      </c>
      <c r="J49" s="499"/>
      <c r="K49" s="499"/>
      <c r="L49" s="499"/>
      <c r="M49" s="500"/>
    </row>
    <row r="50" spans="1:13" s="83" customFormat="1" ht="15.95" customHeight="1" thickBot="1" x14ac:dyDescent="0.2">
      <c r="A50" s="545"/>
      <c r="B50" s="546"/>
      <c r="C50" s="546"/>
      <c r="D50" s="106" t="s">
        <v>159</v>
      </c>
      <c r="E50" s="93" t="s">
        <v>160</v>
      </c>
      <c r="F50" s="221" t="s">
        <v>168</v>
      </c>
      <c r="G50" s="222" t="s">
        <v>169</v>
      </c>
      <c r="H50" s="222" t="s">
        <v>170</v>
      </c>
      <c r="I50" s="501"/>
      <c r="J50" s="501"/>
      <c r="K50" s="501"/>
      <c r="L50" s="501"/>
      <c r="M50" s="502"/>
    </row>
    <row r="51" spans="1:13" s="88" customFormat="1" ht="21" customHeight="1" thickTop="1" x14ac:dyDescent="0.15">
      <c r="A51" s="530" t="s">
        <v>171</v>
      </c>
      <c r="B51" s="530"/>
      <c r="C51" s="578"/>
      <c r="D51" s="124"/>
      <c r="E51" s="125"/>
      <c r="F51" s="216" t="s">
        <v>85</v>
      </c>
      <c r="G51" s="219" t="s">
        <v>86</v>
      </c>
      <c r="H51" s="220" t="s">
        <v>338</v>
      </c>
      <c r="I51" s="587" t="s">
        <v>172</v>
      </c>
      <c r="J51" s="587"/>
      <c r="K51" s="587"/>
      <c r="L51" s="587"/>
      <c r="M51" s="588"/>
    </row>
    <row r="52" spans="1:13" s="88" customFormat="1" ht="30" customHeight="1" x14ac:dyDescent="0.15">
      <c r="A52" s="589" t="s">
        <v>173</v>
      </c>
      <c r="B52" s="512"/>
      <c r="C52" s="590"/>
      <c r="D52" s="110" t="s">
        <v>15</v>
      </c>
      <c r="E52" s="107" t="s">
        <v>15</v>
      </c>
      <c r="F52" s="271" t="s">
        <v>195</v>
      </c>
      <c r="G52" s="272" t="s">
        <v>195</v>
      </c>
      <c r="H52" s="273" t="s">
        <v>195</v>
      </c>
      <c r="I52" s="604" t="s">
        <v>490</v>
      </c>
      <c r="J52" s="508"/>
      <c r="K52" s="508"/>
      <c r="L52" s="508"/>
      <c r="M52" s="509"/>
    </row>
    <row r="53" spans="1:13" s="88" customFormat="1" ht="30" customHeight="1" x14ac:dyDescent="0.15">
      <c r="A53" s="127"/>
      <c r="B53" s="570" t="s">
        <v>162</v>
      </c>
      <c r="C53" s="571"/>
      <c r="D53" s="128"/>
      <c r="E53" s="114" t="s">
        <v>163</v>
      </c>
      <c r="F53" s="275" t="s">
        <v>337</v>
      </c>
      <c r="G53" s="130" t="s">
        <v>195</v>
      </c>
      <c r="H53" s="218" t="s">
        <v>79</v>
      </c>
      <c r="I53" s="605"/>
      <c r="J53" s="568"/>
      <c r="K53" s="568"/>
      <c r="L53" s="568"/>
      <c r="M53" s="569"/>
    </row>
    <row r="54" spans="1:13" s="88" customFormat="1" ht="30" customHeight="1" x14ac:dyDescent="0.15">
      <c r="A54" s="127"/>
      <c r="B54" s="570" t="s">
        <v>164</v>
      </c>
      <c r="C54" s="571"/>
      <c r="D54" s="128"/>
      <c r="E54" s="114" t="s">
        <v>17</v>
      </c>
      <c r="F54" s="275" t="s">
        <v>337</v>
      </c>
      <c r="G54" s="130" t="s">
        <v>195</v>
      </c>
      <c r="H54" s="218" t="s">
        <v>79</v>
      </c>
      <c r="I54" s="605"/>
      <c r="J54" s="568"/>
      <c r="K54" s="568"/>
      <c r="L54" s="568"/>
      <c r="M54" s="569"/>
    </row>
    <row r="55" spans="1:13" s="88" customFormat="1" ht="30" customHeight="1" x14ac:dyDescent="0.15">
      <c r="A55" s="127"/>
      <c r="B55" s="570" t="s">
        <v>165</v>
      </c>
      <c r="C55" s="571"/>
      <c r="D55" s="128"/>
      <c r="E55" s="114" t="s">
        <v>18</v>
      </c>
      <c r="F55" s="275" t="s">
        <v>196</v>
      </c>
      <c r="G55" s="130" t="s">
        <v>195</v>
      </c>
      <c r="H55" s="218" t="s">
        <v>196</v>
      </c>
      <c r="I55" s="605"/>
      <c r="J55" s="568"/>
      <c r="K55" s="568"/>
      <c r="L55" s="568"/>
      <c r="M55" s="569"/>
    </row>
    <row r="56" spans="1:13" s="88" customFormat="1" ht="30" customHeight="1" x14ac:dyDescent="0.15">
      <c r="A56" s="127"/>
      <c r="B56" s="579" t="s">
        <v>166</v>
      </c>
      <c r="C56" s="571"/>
      <c r="D56" s="128"/>
      <c r="E56" s="114" t="s">
        <v>19</v>
      </c>
      <c r="F56" s="275" t="s">
        <v>337</v>
      </c>
      <c r="G56" s="130" t="s">
        <v>195</v>
      </c>
      <c r="H56" s="218" t="s">
        <v>196</v>
      </c>
      <c r="I56" s="605"/>
      <c r="J56" s="568"/>
      <c r="K56" s="568"/>
      <c r="L56" s="568"/>
      <c r="M56" s="569"/>
    </row>
    <row r="57" spans="1:13" s="88" customFormat="1" ht="30" customHeight="1" x14ac:dyDescent="0.15">
      <c r="A57" s="127"/>
      <c r="B57" s="579" t="s">
        <v>364</v>
      </c>
      <c r="C57" s="571"/>
      <c r="D57" s="128"/>
      <c r="E57" s="114" t="s">
        <v>19</v>
      </c>
      <c r="F57" s="275" t="s">
        <v>337</v>
      </c>
      <c r="G57" s="130" t="s">
        <v>195</v>
      </c>
      <c r="H57" s="218" t="s">
        <v>195</v>
      </c>
      <c r="I57" s="605"/>
      <c r="J57" s="568"/>
      <c r="K57" s="568"/>
      <c r="L57" s="568"/>
      <c r="M57" s="569"/>
    </row>
    <row r="58" spans="1:13" s="88" customFormat="1" ht="30" customHeight="1" x14ac:dyDescent="0.15">
      <c r="A58" s="127"/>
      <c r="B58" s="595" t="s">
        <v>365</v>
      </c>
      <c r="C58" s="581"/>
      <c r="D58" s="128"/>
      <c r="E58" s="114" t="s">
        <v>174</v>
      </c>
      <c r="F58" s="270" t="s">
        <v>196</v>
      </c>
      <c r="G58" s="189" t="s">
        <v>195</v>
      </c>
      <c r="H58" s="215" t="s">
        <v>196</v>
      </c>
      <c r="I58" s="605"/>
      <c r="J58" s="568"/>
      <c r="K58" s="568"/>
      <c r="L58" s="568"/>
      <c r="M58" s="569"/>
    </row>
    <row r="59" spans="1:13" s="88" customFormat="1" ht="30" customHeight="1" x14ac:dyDescent="0.15">
      <c r="A59" s="575" t="s">
        <v>504</v>
      </c>
      <c r="B59" s="576"/>
      <c r="C59" s="577"/>
      <c r="D59" s="110"/>
      <c r="E59" s="107" t="s">
        <v>11</v>
      </c>
      <c r="F59" s="363"/>
      <c r="G59" s="196"/>
      <c r="H59" s="362"/>
      <c r="I59" s="605"/>
      <c r="J59" s="568"/>
      <c r="K59" s="568"/>
      <c r="L59" s="568"/>
      <c r="M59" s="569"/>
    </row>
    <row r="60" spans="1:13" s="88" customFormat="1" ht="30" customHeight="1" x14ac:dyDescent="0.15">
      <c r="A60" s="575" t="s">
        <v>505</v>
      </c>
      <c r="B60" s="576"/>
      <c r="C60" s="577"/>
      <c r="D60" s="110"/>
      <c r="E60" s="107" t="s">
        <v>11</v>
      </c>
      <c r="F60" s="363"/>
      <c r="G60" s="196"/>
      <c r="H60" s="362"/>
      <c r="I60" s="605"/>
      <c r="J60" s="568"/>
      <c r="K60" s="568"/>
      <c r="L60" s="568"/>
      <c r="M60" s="569"/>
    </row>
    <row r="61" spans="1:13" s="88" customFormat="1" ht="30" customHeight="1" x14ac:dyDescent="0.15">
      <c r="A61" s="575" t="s">
        <v>175</v>
      </c>
      <c r="B61" s="576"/>
      <c r="C61" s="577"/>
      <c r="D61" s="110"/>
      <c r="E61" s="107" t="s">
        <v>15</v>
      </c>
      <c r="F61" s="271" t="s">
        <v>195</v>
      </c>
      <c r="G61" s="196" t="s">
        <v>195</v>
      </c>
      <c r="H61" s="273" t="s">
        <v>195</v>
      </c>
      <c r="I61" s="605"/>
      <c r="J61" s="568"/>
      <c r="K61" s="568"/>
      <c r="L61" s="568"/>
      <c r="M61" s="569"/>
    </row>
    <row r="62" spans="1:13" s="88" customFormat="1" ht="30" customHeight="1" x14ac:dyDescent="0.15">
      <c r="A62" s="591" t="s">
        <v>176</v>
      </c>
      <c r="B62" s="592"/>
      <c r="C62" s="593"/>
      <c r="D62" s="110"/>
      <c r="E62" s="107" t="s">
        <v>15</v>
      </c>
      <c r="F62" s="271" t="s">
        <v>195</v>
      </c>
      <c r="G62" s="196" t="s">
        <v>195</v>
      </c>
      <c r="H62" s="273" t="s">
        <v>195</v>
      </c>
      <c r="I62" s="606"/>
      <c r="J62" s="510"/>
      <c r="K62" s="510"/>
      <c r="L62" s="510"/>
      <c r="M62" s="511"/>
    </row>
    <row r="63" spans="1:13" ht="115.5" customHeight="1" x14ac:dyDescent="0.15">
      <c r="A63" s="594" t="s">
        <v>366</v>
      </c>
      <c r="B63" s="594"/>
      <c r="C63" s="594"/>
      <c r="D63" s="131"/>
      <c r="E63" s="114" t="s">
        <v>174</v>
      </c>
      <c r="F63" s="275" t="s">
        <v>337</v>
      </c>
      <c r="G63" s="217" t="s">
        <v>195</v>
      </c>
      <c r="H63" s="218" t="s">
        <v>196</v>
      </c>
      <c r="I63" s="622" t="s">
        <v>313</v>
      </c>
      <c r="J63" s="559"/>
      <c r="K63" s="559"/>
      <c r="L63" s="559"/>
      <c r="M63" s="560"/>
    </row>
    <row r="64" spans="1:13" ht="21" customHeight="1" x14ac:dyDescent="0.15">
      <c r="A64" s="575" t="s">
        <v>328</v>
      </c>
      <c r="B64" s="576"/>
      <c r="C64" s="577"/>
      <c r="D64" s="110" t="s">
        <v>274</v>
      </c>
      <c r="E64" s="107" t="s">
        <v>274</v>
      </c>
      <c r="F64" s="167" t="s">
        <v>195</v>
      </c>
      <c r="G64" s="126" t="s">
        <v>195</v>
      </c>
      <c r="H64" s="225" t="s">
        <v>196</v>
      </c>
      <c r="I64" s="508" t="s">
        <v>355</v>
      </c>
      <c r="J64" s="508"/>
      <c r="K64" s="508"/>
      <c r="L64" s="508"/>
      <c r="M64" s="509"/>
    </row>
    <row r="65" spans="1:15" s="84" customFormat="1" ht="21" customHeight="1" x14ac:dyDescent="0.15">
      <c r="A65" s="139"/>
      <c r="B65" s="614" t="s">
        <v>162</v>
      </c>
      <c r="C65" s="615"/>
      <c r="D65" s="114"/>
      <c r="E65" s="115" t="s">
        <v>163</v>
      </c>
      <c r="F65" s="275" t="s">
        <v>337</v>
      </c>
      <c r="G65" s="130" t="s">
        <v>339</v>
      </c>
      <c r="H65" s="276" t="s">
        <v>196</v>
      </c>
      <c r="I65" s="568"/>
      <c r="J65" s="568"/>
      <c r="K65" s="568"/>
      <c r="L65" s="568"/>
      <c r="M65" s="569"/>
    </row>
    <row r="66" spans="1:15" s="84" customFormat="1" ht="21" customHeight="1" x14ac:dyDescent="0.15">
      <c r="A66" s="139"/>
      <c r="B66" s="614" t="s">
        <v>164</v>
      </c>
      <c r="C66" s="615"/>
      <c r="D66" s="114"/>
      <c r="E66" s="114" t="s">
        <v>17</v>
      </c>
      <c r="F66" s="275" t="s">
        <v>337</v>
      </c>
      <c r="G66" s="130" t="s">
        <v>339</v>
      </c>
      <c r="H66" s="276" t="s">
        <v>196</v>
      </c>
      <c r="I66" s="568"/>
      <c r="J66" s="568"/>
      <c r="K66" s="568"/>
      <c r="L66" s="568"/>
      <c r="M66" s="569"/>
    </row>
    <row r="67" spans="1:15" s="84" customFormat="1" ht="21" customHeight="1" x14ac:dyDescent="0.15">
      <c r="A67" s="139"/>
      <c r="B67" s="614" t="s">
        <v>165</v>
      </c>
      <c r="C67" s="615"/>
      <c r="D67" s="114"/>
      <c r="E67" s="114" t="s">
        <v>18</v>
      </c>
      <c r="F67" s="275" t="s">
        <v>196</v>
      </c>
      <c r="G67" s="130" t="s">
        <v>339</v>
      </c>
      <c r="H67" s="223" t="s">
        <v>196</v>
      </c>
      <c r="I67" s="568"/>
      <c r="J67" s="568"/>
      <c r="K67" s="568"/>
      <c r="L67" s="568"/>
      <c r="M67" s="569"/>
    </row>
    <row r="68" spans="1:15" s="84" customFormat="1" ht="21" customHeight="1" x14ac:dyDescent="0.15">
      <c r="A68" s="139"/>
      <c r="B68" s="614" t="s">
        <v>166</v>
      </c>
      <c r="C68" s="615"/>
      <c r="D68" s="114"/>
      <c r="E68" s="114" t="s">
        <v>19</v>
      </c>
      <c r="F68" s="275" t="s">
        <v>337</v>
      </c>
      <c r="G68" s="130" t="s">
        <v>339</v>
      </c>
      <c r="H68" s="223" t="s">
        <v>196</v>
      </c>
      <c r="I68" s="568"/>
      <c r="J68" s="568"/>
      <c r="K68" s="568"/>
      <c r="L68" s="568"/>
      <c r="M68" s="569"/>
    </row>
    <row r="69" spans="1:15" s="84" customFormat="1" ht="21" customHeight="1" thickBot="1" x14ac:dyDescent="0.2">
      <c r="A69" s="140"/>
      <c r="B69" s="580" t="s">
        <v>314</v>
      </c>
      <c r="C69" s="581"/>
      <c r="D69" s="117"/>
      <c r="E69" s="117" t="s">
        <v>174</v>
      </c>
      <c r="F69" s="274" t="s">
        <v>196</v>
      </c>
      <c r="G69" s="227" t="s">
        <v>339</v>
      </c>
      <c r="H69" s="224" t="s">
        <v>196</v>
      </c>
      <c r="I69" s="510"/>
      <c r="J69" s="510"/>
      <c r="K69" s="510"/>
      <c r="L69" s="510"/>
      <c r="M69" s="511"/>
    </row>
    <row r="70" spans="1:15" ht="36" customHeight="1" x14ac:dyDescent="0.15">
      <c r="A70" s="616" t="s">
        <v>499</v>
      </c>
      <c r="B70" s="617"/>
      <c r="C70" s="618"/>
      <c r="D70" s="359"/>
      <c r="E70" s="340" t="s">
        <v>468</v>
      </c>
      <c r="F70" s="619"/>
      <c r="G70" s="620"/>
      <c r="H70" s="621"/>
      <c r="I70" s="622" t="s">
        <v>500</v>
      </c>
      <c r="J70" s="559"/>
      <c r="K70" s="559"/>
      <c r="L70" s="559"/>
      <c r="M70" s="560"/>
      <c r="N70" s="252"/>
      <c r="O70" s="251"/>
    </row>
    <row r="71" spans="1:15" ht="29.25" customHeight="1" x14ac:dyDescent="0.15">
      <c r="A71" s="616" t="s">
        <v>498</v>
      </c>
      <c r="B71" s="617"/>
      <c r="C71" s="618"/>
      <c r="D71" s="359"/>
      <c r="E71" s="340" t="s">
        <v>468</v>
      </c>
      <c r="F71" s="619"/>
      <c r="G71" s="620"/>
      <c r="H71" s="621"/>
      <c r="I71" s="622" t="s">
        <v>501</v>
      </c>
      <c r="J71" s="559"/>
      <c r="K71" s="559"/>
      <c r="L71" s="559"/>
      <c r="M71" s="560"/>
      <c r="N71" s="252"/>
      <c r="O71" s="251"/>
    </row>
    <row r="72" spans="1:15" ht="32.25" customHeight="1" x14ac:dyDescent="0.15">
      <c r="A72" s="616" t="s">
        <v>503</v>
      </c>
      <c r="B72" s="617"/>
      <c r="C72" s="618"/>
      <c r="D72" s="359"/>
      <c r="E72" s="340" t="s">
        <v>468</v>
      </c>
      <c r="F72" s="619"/>
      <c r="G72" s="620"/>
      <c r="H72" s="621"/>
      <c r="I72" s="622" t="s">
        <v>502</v>
      </c>
      <c r="J72" s="559"/>
      <c r="K72" s="559"/>
      <c r="L72" s="559"/>
      <c r="M72" s="560"/>
      <c r="N72" s="252"/>
      <c r="O72" s="251"/>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253</v>
      </c>
      <c r="B74" s="121"/>
      <c r="C74" s="122"/>
      <c r="D74" s="123"/>
      <c r="E74" s="122"/>
      <c r="F74" s="194"/>
      <c r="G74" s="194"/>
      <c r="H74" s="194"/>
      <c r="I74" s="104"/>
      <c r="J74" s="104"/>
      <c r="K74" s="104"/>
      <c r="L74" s="104"/>
      <c r="M74" s="104"/>
    </row>
    <row r="75" spans="1:15" s="84" customFormat="1" ht="15.95" customHeight="1" x14ac:dyDescent="0.15">
      <c r="A75" s="542" t="s">
        <v>157</v>
      </c>
      <c r="B75" s="543"/>
      <c r="C75" s="543"/>
      <c r="D75" s="548" t="s">
        <v>255</v>
      </c>
      <c r="E75" s="549"/>
      <c r="F75" s="585" t="s">
        <v>155</v>
      </c>
      <c r="G75" s="585"/>
      <c r="H75" s="585"/>
      <c r="I75" s="499" t="s">
        <v>158</v>
      </c>
      <c r="J75" s="499"/>
      <c r="K75" s="499"/>
      <c r="L75" s="499"/>
      <c r="M75" s="500"/>
    </row>
    <row r="76" spans="1:15" s="84" customFormat="1" ht="15.95" customHeight="1" thickBot="1" x14ac:dyDescent="0.2">
      <c r="A76" s="545"/>
      <c r="B76" s="546"/>
      <c r="C76" s="546"/>
      <c r="D76" s="106" t="s">
        <v>159</v>
      </c>
      <c r="E76" s="93" t="s">
        <v>160</v>
      </c>
      <c r="F76" s="586"/>
      <c r="G76" s="586"/>
      <c r="H76" s="586"/>
      <c r="I76" s="501"/>
      <c r="J76" s="501"/>
      <c r="K76" s="501"/>
      <c r="L76" s="501"/>
      <c r="M76" s="502"/>
    </row>
    <row r="77" spans="1:15" s="84" customFormat="1" ht="27" customHeight="1" thickTop="1" x14ac:dyDescent="0.15">
      <c r="A77" s="607" t="s">
        <v>177</v>
      </c>
      <c r="B77" s="530"/>
      <c r="C77" s="530"/>
      <c r="D77" s="108" t="s">
        <v>22</v>
      </c>
      <c r="E77" s="109" t="s">
        <v>22</v>
      </c>
      <c r="F77" s="608" t="s">
        <v>195</v>
      </c>
      <c r="G77" s="609"/>
      <c r="H77" s="610"/>
      <c r="I77" s="566" t="s">
        <v>308</v>
      </c>
      <c r="J77" s="566"/>
      <c r="K77" s="566"/>
      <c r="L77" s="566"/>
      <c r="M77" s="567"/>
    </row>
    <row r="78" spans="1:15" s="84" customFormat="1" ht="27" customHeight="1" thickBot="1" x14ac:dyDescent="0.2">
      <c r="A78" s="136"/>
      <c r="B78" s="599" t="s">
        <v>178</v>
      </c>
      <c r="C78" s="599"/>
      <c r="D78" s="110" t="s">
        <v>19</v>
      </c>
      <c r="E78" s="107" t="s">
        <v>19</v>
      </c>
      <c r="F78" s="600" t="s">
        <v>196</v>
      </c>
      <c r="G78" s="601"/>
      <c r="H78" s="602"/>
      <c r="I78" s="510"/>
      <c r="J78" s="510"/>
      <c r="K78" s="510"/>
      <c r="L78" s="510"/>
      <c r="M78" s="511"/>
    </row>
    <row r="79" spans="1:15" ht="8.25" customHeight="1" x14ac:dyDescent="0.15">
      <c r="F79" s="198"/>
      <c r="G79" s="198"/>
      <c r="H79" s="198"/>
      <c r="I79" s="84"/>
      <c r="J79" s="84"/>
      <c r="K79" s="84"/>
      <c r="L79" s="84"/>
      <c r="M79" s="84"/>
    </row>
    <row r="80" spans="1:15" s="91" customFormat="1" ht="15.95" customHeight="1" x14ac:dyDescent="0.15">
      <c r="A80" s="99" t="s">
        <v>254</v>
      </c>
      <c r="B80" s="121"/>
      <c r="C80" s="122"/>
      <c r="D80" s="123"/>
      <c r="E80" s="122"/>
      <c r="F80" s="194"/>
      <c r="G80" s="194"/>
      <c r="H80" s="194"/>
      <c r="I80" s="104"/>
      <c r="J80" s="104"/>
      <c r="K80" s="104"/>
      <c r="L80" s="104"/>
      <c r="M80" s="104"/>
    </row>
    <row r="81" spans="1:13" s="84" customFormat="1" ht="15.95" customHeight="1" x14ac:dyDescent="0.15">
      <c r="A81" s="542" t="s">
        <v>157</v>
      </c>
      <c r="B81" s="543"/>
      <c r="C81" s="543"/>
      <c r="D81" s="548" t="s">
        <v>255</v>
      </c>
      <c r="E81" s="549"/>
      <c r="F81" s="585" t="s">
        <v>155</v>
      </c>
      <c r="G81" s="585"/>
      <c r="H81" s="585"/>
      <c r="I81" s="499" t="s">
        <v>158</v>
      </c>
      <c r="J81" s="499"/>
      <c r="K81" s="499"/>
      <c r="L81" s="499"/>
      <c r="M81" s="500"/>
    </row>
    <row r="82" spans="1:13" s="84" customFormat="1" ht="15.95" customHeight="1" thickBot="1" x14ac:dyDescent="0.2">
      <c r="A82" s="545"/>
      <c r="B82" s="546"/>
      <c r="C82" s="546"/>
      <c r="D82" s="106" t="s">
        <v>159</v>
      </c>
      <c r="E82" s="93" t="s">
        <v>160</v>
      </c>
      <c r="F82" s="586"/>
      <c r="G82" s="586"/>
      <c r="H82" s="586"/>
      <c r="I82" s="501"/>
      <c r="J82" s="501"/>
      <c r="K82" s="501"/>
      <c r="L82" s="501"/>
      <c r="M82" s="502"/>
    </row>
    <row r="83" spans="1:13" s="84" customFormat="1" ht="22.5" customHeight="1" thickTop="1" x14ac:dyDescent="0.15">
      <c r="A83" s="993" t="s">
        <v>179</v>
      </c>
      <c r="B83" s="993"/>
      <c r="C83" s="993"/>
      <c r="D83" s="137"/>
      <c r="E83" s="112" t="s">
        <v>21</v>
      </c>
      <c r="F83" s="539" t="s">
        <v>196</v>
      </c>
      <c r="G83" s="540"/>
      <c r="H83" s="541"/>
      <c r="I83" s="566" t="s">
        <v>356</v>
      </c>
      <c r="J83" s="566"/>
      <c r="K83" s="566"/>
      <c r="L83" s="566"/>
      <c r="M83" s="567"/>
    </row>
    <row r="84" spans="1:13" s="84" customFormat="1" ht="22.5" customHeight="1" x14ac:dyDescent="0.15">
      <c r="A84" s="498" t="s">
        <v>180</v>
      </c>
      <c r="B84" s="498"/>
      <c r="C84" s="498"/>
      <c r="D84" s="110"/>
      <c r="E84" s="107" t="s">
        <v>21</v>
      </c>
      <c r="F84" s="516" t="s">
        <v>196</v>
      </c>
      <c r="G84" s="517"/>
      <c r="H84" s="518"/>
      <c r="I84" s="510"/>
      <c r="J84" s="510"/>
      <c r="K84" s="510"/>
      <c r="L84" s="510"/>
      <c r="M84" s="511"/>
    </row>
    <row r="85" spans="1:13" s="84" customFormat="1" ht="22.5" customHeight="1" x14ac:dyDescent="0.15">
      <c r="A85" s="498" t="s">
        <v>246</v>
      </c>
      <c r="B85" s="498"/>
      <c r="C85" s="498"/>
      <c r="D85" s="110"/>
      <c r="E85" s="107" t="s">
        <v>377</v>
      </c>
      <c r="F85" s="516" t="s">
        <v>195</v>
      </c>
      <c r="G85" s="517"/>
      <c r="H85" s="518"/>
      <c r="I85" s="604" t="s">
        <v>357</v>
      </c>
      <c r="J85" s="508"/>
      <c r="K85" s="508"/>
      <c r="L85" s="508"/>
      <c r="M85" s="509"/>
    </row>
    <row r="86" spans="1:13" s="84" customFormat="1" ht="22.5" customHeight="1" x14ac:dyDescent="0.15">
      <c r="A86" s="497" t="s">
        <v>247</v>
      </c>
      <c r="B86" s="498"/>
      <c r="C86" s="498"/>
      <c r="D86" s="110"/>
      <c r="E86" s="107" t="s">
        <v>377</v>
      </c>
      <c r="F86" s="516" t="s">
        <v>195</v>
      </c>
      <c r="G86" s="517"/>
      <c r="H86" s="518"/>
      <c r="I86" s="605"/>
      <c r="J86" s="568"/>
      <c r="K86" s="568"/>
      <c r="L86" s="568"/>
      <c r="M86" s="569"/>
    </row>
    <row r="87" spans="1:13" s="84" customFormat="1" ht="22.5" customHeight="1" x14ac:dyDescent="0.15">
      <c r="A87" s="138"/>
      <c r="B87" s="614" t="s">
        <v>353</v>
      </c>
      <c r="C87" s="615"/>
      <c r="D87" s="249"/>
      <c r="E87" s="249" t="s">
        <v>377</v>
      </c>
      <c r="F87" s="505" t="s">
        <v>337</v>
      </c>
      <c r="G87" s="506"/>
      <c r="H87" s="507"/>
      <c r="I87" s="606"/>
      <c r="J87" s="510"/>
      <c r="K87" s="510"/>
      <c r="L87" s="510"/>
      <c r="M87" s="511"/>
    </row>
    <row r="88" spans="1:13" ht="37.5" customHeight="1" x14ac:dyDescent="0.15">
      <c r="A88" s="497" t="s">
        <v>184</v>
      </c>
      <c r="B88" s="497"/>
      <c r="C88" s="497"/>
      <c r="D88" s="336"/>
      <c r="E88" s="336" t="s">
        <v>25</v>
      </c>
      <c r="F88" s="989" t="s">
        <v>195</v>
      </c>
      <c r="G88" s="990"/>
      <c r="H88" s="991"/>
      <c r="I88" s="992" t="s">
        <v>481</v>
      </c>
      <c r="J88" s="508"/>
      <c r="K88" s="508"/>
      <c r="L88" s="508"/>
      <c r="M88" s="509"/>
    </row>
    <row r="89" spans="1:13" ht="27.75" customHeight="1" x14ac:dyDescent="0.15">
      <c r="A89" s="590" t="s">
        <v>456</v>
      </c>
      <c r="B89" s="612"/>
      <c r="C89" s="613"/>
      <c r="D89" s="107"/>
      <c r="E89" s="107" t="s">
        <v>163</v>
      </c>
      <c r="F89" s="516"/>
      <c r="G89" s="517"/>
      <c r="H89" s="518"/>
      <c r="I89" s="559" t="s">
        <v>466</v>
      </c>
      <c r="J89" s="559"/>
      <c r="K89" s="559"/>
      <c r="L89" s="559"/>
      <c r="M89" s="560"/>
    </row>
    <row r="90" spans="1:13" ht="22.5" customHeight="1" x14ac:dyDescent="0.15">
      <c r="A90" s="984" t="s">
        <v>329</v>
      </c>
      <c r="B90" s="985"/>
      <c r="C90" s="985"/>
      <c r="D90" s="108" t="s">
        <v>274</v>
      </c>
      <c r="E90" s="109" t="s">
        <v>274</v>
      </c>
      <c r="F90" s="986" t="s">
        <v>195</v>
      </c>
      <c r="G90" s="987"/>
      <c r="H90" s="988"/>
      <c r="I90" s="568" t="s">
        <v>369</v>
      </c>
      <c r="J90" s="568"/>
      <c r="K90" s="568"/>
      <c r="L90" s="568"/>
      <c r="M90" s="569"/>
    </row>
    <row r="91" spans="1:13" s="84" customFormat="1" ht="22.5" customHeight="1" x14ac:dyDescent="0.15">
      <c r="A91" s="139"/>
      <c r="B91" s="614" t="s">
        <v>162</v>
      </c>
      <c r="C91" s="615"/>
      <c r="D91" s="114"/>
      <c r="E91" s="115" t="s">
        <v>163</v>
      </c>
      <c r="F91" s="505" t="s">
        <v>79</v>
      </c>
      <c r="G91" s="506"/>
      <c r="H91" s="507"/>
      <c r="I91" s="568"/>
      <c r="J91" s="568"/>
      <c r="K91" s="568"/>
      <c r="L91" s="568"/>
      <c r="M91" s="569"/>
    </row>
    <row r="92" spans="1:13" s="84" customFormat="1" ht="22.5" customHeight="1" x14ac:dyDescent="0.15">
      <c r="A92" s="139"/>
      <c r="B92" s="614" t="s">
        <v>164</v>
      </c>
      <c r="C92" s="615"/>
      <c r="D92" s="114"/>
      <c r="E92" s="114" t="s">
        <v>17</v>
      </c>
      <c r="F92" s="505" t="s">
        <v>79</v>
      </c>
      <c r="G92" s="506"/>
      <c r="H92" s="507"/>
      <c r="I92" s="568"/>
      <c r="J92" s="568"/>
      <c r="K92" s="568"/>
      <c r="L92" s="568"/>
      <c r="M92" s="569"/>
    </row>
    <row r="93" spans="1:13" s="84" customFormat="1" ht="22.5" customHeight="1" x14ac:dyDescent="0.15">
      <c r="A93" s="139"/>
      <c r="B93" s="614" t="s">
        <v>165</v>
      </c>
      <c r="C93" s="615"/>
      <c r="D93" s="114"/>
      <c r="E93" s="114" t="s">
        <v>18</v>
      </c>
      <c r="F93" s="505" t="s">
        <v>196</v>
      </c>
      <c r="G93" s="506"/>
      <c r="H93" s="507"/>
      <c r="I93" s="568"/>
      <c r="J93" s="568"/>
      <c r="K93" s="568"/>
      <c r="L93" s="568"/>
      <c r="M93" s="569"/>
    </row>
    <row r="94" spans="1:13" s="84" customFormat="1" ht="22.5" customHeight="1" x14ac:dyDescent="0.15">
      <c r="A94" s="139"/>
      <c r="B94" s="614" t="s">
        <v>166</v>
      </c>
      <c r="C94" s="615"/>
      <c r="D94" s="114"/>
      <c r="E94" s="114" t="s">
        <v>19</v>
      </c>
      <c r="F94" s="505" t="s">
        <v>79</v>
      </c>
      <c r="G94" s="506"/>
      <c r="H94" s="507"/>
      <c r="I94" s="568"/>
      <c r="J94" s="568"/>
      <c r="K94" s="568"/>
      <c r="L94" s="568"/>
      <c r="M94" s="569"/>
    </row>
    <row r="95" spans="1:13" s="84" customFormat="1" ht="22.5" customHeight="1" x14ac:dyDescent="0.15">
      <c r="A95" s="140"/>
      <c r="B95" s="580" t="s">
        <v>314</v>
      </c>
      <c r="C95" s="581"/>
      <c r="D95" s="117"/>
      <c r="E95" s="117" t="s">
        <v>174</v>
      </c>
      <c r="F95" s="505" t="s">
        <v>196</v>
      </c>
      <c r="G95" s="506"/>
      <c r="H95" s="507"/>
      <c r="I95" s="510"/>
      <c r="J95" s="510"/>
      <c r="K95" s="510"/>
      <c r="L95" s="510"/>
      <c r="M95" s="511"/>
    </row>
    <row r="96" spans="1:13" s="141" customFormat="1" ht="36.75" customHeight="1" x14ac:dyDescent="0.15">
      <c r="A96" s="594" t="s">
        <v>367</v>
      </c>
      <c r="B96" s="594"/>
      <c r="C96" s="594"/>
      <c r="D96" s="114"/>
      <c r="E96" s="114" t="s">
        <v>26</v>
      </c>
      <c r="F96" s="505" t="s">
        <v>337</v>
      </c>
      <c r="G96" s="506"/>
      <c r="H96" s="507"/>
      <c r="I96" s="572" t="s">
        <v>358</v>
      </c>
      <c r="J96" s="572"/>
      <c r="K96" s="572"/>
      <c r="L96" s="572"/>
      <c r="M96" s="573"/>
    </row>
    <row r="97" spans="1:13" ht="36.75" customHeight="1" x14ac:dyDescent="0.15">
      <c r="A97" s="574" t="s">
        <v>185</v>
      </c>
      <c r="B97" s="574"/>
      <c r="C97" s="574"/>
      <c r="D97" s="114"/>
      <c r="E97" s="114" t="s">
        <v>19</v>
      </c>
      <c r="F97" s="505" t="s">
        <v>196</v>
      </c>
      <c r="G97" s="506"/>
      <c r="H97" s="507"/>
      <c r="I97" s="572" t="s">
        <v>359</v>
      </c>
      <c r="J97" s="572"/>
      <c r="K97" s="572"/>
      <c r="L97" s="572"/>
      <c r="M97" s="573"/>
    </row>
    <row r="98" spans="1:13" ht="54" customHeight="1" x14ac:dyDescent="0.15">
      <c r="A98" s="590" t="s">
        <v>186</v>
      </c>
      <c r="B98" s="612"/>
      <c r="C98" s="613"/>
      <c r="D98" s="107"/>
      <c r="E98" s="107" t="s">
        <v>187</v>
      </c>
      <c r="F98" s="516" t="s">
        <v>195</v>
      </c>
      <c r="G98" s="517"/>
      <c r="H98" s="518"/>
      <c r="I98" s="611" t="s">
        <v>311</v>
      </c>
      <c r="J98" s="559"/>
      <c r="K98" s="559"/>
      <c r="L98" s="559"/>
      <c r="M98" s="560"/>
    </row>
    <row r="99" spans="1:13" ht="51" customHeight="1" x14ac:dyDescent="0.15">
      <c r="A99" s="594" t="s">
        <v>188</v>
      </c>
      <c r="B99" s="594"/>
      <c r="C99" s="594"/>
      <c r="D99" s="114"/>
      <c r="E99" s="114" t="s">
        <v>27</v>
      </c>
      <c r="F99" s="505" t="s">
        <v>337</v>
      </c>
      <c r="G99" s="506"/>
      <c r="H99" s="507"/>
      <c r="I99" s="611" t="s">
        <v>483</v>
      </c>
      <c r="J99" s="559"/>
      <c r="K99" s="559"/>
      <c r="L99" s="559"/>
      <c r="M99" s="560"/>
    </row>
    <row r="100" spans="1:13" ht="22.5" customHeight="1" x14ac:dyDescent="0.15">
      <c r="A100" s="975" t="s">
        <v>189</v>
      </c>
      <c r="B100" s="975"/>
      <c r="C100" s="975"/>
      <c r="D100" s="157"/>
      <c r="E100" s="157" t="s">
        <v>28</v>
      </c>
      <c r="F100" s="976" t="s">
        <v>195</v>
      </c>
      <c r="G100" s="977"/>
      <c r="H100" s="978"/>
      <c r="I100" s="979"/>
      <c r="J100" s="979"/>
      <c r="K100" s="979"/>
      <c r="L100" s="979"/>
      <c r="M100" s="980"/>
    </row>
    <row r="101" spans="1:13" ht="22.5" customHeight="1" x14ac:dyDescent="0.15">
      <c r="A101" s="975" t="s">
        <v>190</v>
      </c>
      <c r="B101" s="975"/>
      <c r="C101" s="975"/>
      <c r="D101" s="157"/>
      <c r="E101" s="157" t="s">
        <v>28</v>
      </c>
      <c r="F101" s="981" t="s">
        <v>195</v>
      </c>
      <c r="G101" s="982"/>
      <c r="H101" s="983"/>
      <c r="I101" s="979"/>
      <c r="J101" s="979"/>
      <c r="K101" s="979"/>
      <c r="L101" s="979"/>
      <c r="M101" s="980"/>
    </row>
    <row r="102" spans="1:13" ht="36.75" customHeight="1" thickBot="1" x14ac:dyDescent="0.2">
      <c r="A102" s="512" t="s">
        <v>191</v>
      </c>
      <c r="B102" s="512"/>
      <c r="C102" s="512"/>
      <c r="D102" s="107"/>
      <c r="E102" s="107" t="s">
        <v>29</v>
      </c>
      <c r="F102" s="600" t="s">
        <v>195</v>
      </c>
      <c r="G102" s="601"/>
      <c r="H102" s="602"/>
      <c r="I102" s="559" t="s">
        <v>470</v>
      </c>
      <c r="J102" s="559"/>
      <c r="K102" s="559"/>
      <c r="L102" s="559"/>
      <c r="M102" s="560"/>
    </row>
    <row r="103" spans="1:13" ht="16.5" customHeight="1" x14ac:dyDescent="0.15"/>
    <row r="104" spans="1:13" s="201" customFormat="1" ht="15.75" customHeight="1" x14ac:dyDescent="0.15">
      <c r="A104" s="90" t="s">
        <v>296</v>
      </c>
      <c r="C104" s="202"/>
      <c r="L104" s="203"/>
    </row>
    <row r="105" spans="1:13" s="170" customFormat="1" ht="15.75" customHeight="1" x14ac:dyDescent="0.15">
      <c r="A105" s="200">
        <v>1</v>
      </c>
      <c r="B105" s="172" t="s">
        <v>298</v>
      </c>
      <c r="C105" s="172"/>
      <c r="D105" s="173"/>
      <c r="E105" s="173"/>
      <c r="F105" s="173"/>
      <c r="G105" s="173"/>
      <c r="H105" s="173"/>
      <c r="I105" s="173"/>
      <c r="J105" s="173"/>
      <c r="K105" s="173"/>
      <c r="L105" s="173"/>
      <c r="M105" s="173"/>
    </row>
    <row r="106" spans="1:13" s="170" customFormat="1" ht="15.75" customHeight="1" x14ac:dyDescent="0.15">
      <c r="A106" s="200">
        <v>2</v>
      </c>
      <c r="B106" s="207" t="s">
        <v>276</v>
      </c>
      <c r="C106" s="171"/>
      <c r="D106" s="171"/>
      <c r="E106" s="171"/>
      <c r="F106" s="171"/>
      <c r="G106" s="171"/>
      <c r="H106" s="171"/>
      <c r="I106" s="171"/>
      <c r="J106" s="171"/>
      <c r="K106" s="171"/>
      <c r="L106" s="171"/>
      <c r="M106" s="171"/>
    </row>
    <row r="107" spans="1:13" s="170" customFormat="1" ht="15.75" customHeight="1" x14ac:dyDescent="0.15">
      <c r="A107" s="200"/>
      <c r="B107" s="207" t="s">
        <v>335</v>
      </c>
      <c r="C107" s="171"/>
      <c r="D107" s="171"/>
      <c r="E107" s="171"/>
      <c r="F107" s="171"/>
      <c r="G107" s="171"/>
      <c r="H107" s="171"/>
      <c r="I107" s="171"/>
      <c r="J107" s="171"/>
      <c r="K107" s="171"/>
      <c r="L107" s="171"/>
      <c r="M107" s="171"/>
    </row>
    <row r="108" spans="1:13" s="170" customFormat="1" ht="15.75" customHeight="1" x14ac:dyDescent="0.15">
      <c r="A108" s="200">
        <v>3</v>
      </c>
      <c r="B108" s="172" t="s">
        <v>294</v>
      </c>
      <c r="C108" s="172"/>
      <c r="D108" s="173"/>
      <c r="E108" s="173"/>
      <c r="F108" s="173"/>
      <c r="G108" s="173"/>
      <c r="H108" s="173"/>
      <c r="I108" s="173"/>
      <c r="J108" s="173"/>
      <c r="K108" s="173"/>
      <c r="L108" s="173"/>
      <c r="M108" s="173"/>
    </row>
    <row r="109" spans="1:13" s="170" customFormat="1" ht="15.75" customHeight="1" x14ac:dyDescent="0.15">
      <c r="A109" s="200">
        <v>4</v>
      </c>
      <c r="B109" s="172" t="s">
        <v>320</v>
      </c>
      <c r="C109" s="172"/>
      <c r="D109" s="173"/>
      <c r="E109" s="173"/>
      <c r="F109" s="173"/>
      <c r="G109" s="173"/>
      <c r="H109" s="173"/>
      <c r="I109" s="173"/>
      <c r="J109" s="173"/>
      <c r="K109" s="173"/>
      <c r="L109" s="173"/>
      <c r="M109" s="173"/>
    </row>
    <row r="110" spans="1:13" s="170" customFormat="1" ht="15.75" customHeight="1" x14ac:dyDescent="0.15">
      <c r="A110" s="200"/>
      <c r="B110" s="208" t="s">
        <v>326</v>
      </c>
      <c r="C110" s="172"/>
      <c r="D110" s="173"/>
      <c r="E110" s="173"/>
      <c r="F110" s="173"/>
      <c r="G110" s="173"/>
      <c r="H110" s="173"/>
      <c r="I110" s="173"/>
      <c r="J110" s="173"/>
      <c r="K110" s="173"/>
      <c r="L110" s="173"/>
      <c r="M110" s="173"/>
    </row>
    <row r="111" spans="1:13" s="170" customFormat="1" ht="15.75" customHeight="1" x14ac:dyDescent="0.15">
      <c r="B111" s="172" t="s">
        <v>321</v>
      </c>
      <c r="C111" s="172"/>
      <c r="D111" s="173"/>
      <c r="E111" s="173"/>
      <c r="F111" s="173"/>
      <c r="G111" s="173"/>
      <c r="H111" s="173"/>
      <c r="I111" s="173"/>
      <c r="J111" s="173"/>
      <c r="K111" s="173"/>
      <c r="L111" s="173"/>
      <c r="M111" s="173"/>
    </row>
    <row r="112" spans="1:13" s="170" customFormat="1" ht="15.75" customHeight="1" x14ac:dyDescent="0.15">
      <c r="A112" s="204"/>
      <c r="B112" s="205" t="s">
        <v>316</v>
      </c>
      <c r="C112" s="205"/>
      <c r="D112" s="206"/>
      <c r="E112" s="206"/>
      <c r="F112" s="206"/>
      <c r="G112" s="206"/>
      <c r="H112" s="206"/>
      <c r="I112" s="206"/>
      <c r="J112" s="206"/>
      <c r="K112" s="206"/>
      <c r="L112" s="206"/>
      <c r="M112" s="206"/>
    </row>
    <row r="113" spans="1:13" s="170" customFormat="1" ht="15.75" customHeight="1" x14ac:dyDescent="0.15">
      <c r="A113" s="204"/>
      <c r="B113" s="205" t="s">
        <v>192</v>
      </c>
      <c r="C113" s="205"/>
      <c r="D113" s="206"/>
      <c r="E113" s="206"/>
      <c r="F113" s="206"/>
      <c r="G113" s="206"/>
      <c r="H113" s="206"/>
      <c r="I113" s="206"/>
      <c r="J113" s="206"/>
      <c r="K113" s="206"/>
      <c r="L113" s="206"/>
      <c r="M113" s="206"/>
    </row>
    <row r="114" spans="1:13" s="170" customFormat="1" ht="15.75" customHeight="1" x14ac:dyDescent="0.15">
      <c r="A114" s="204"/>
      <c r="B114" s="205" t="s">
        <v>291</v>
      </c>
      <c r="C114" s="205"/>
      <c r="D114" s="206"/>
      <c r="E114" s="206"/>
      <c r="F114" s="206"/>
      <c r="G114" s="206"/>
      <c r="H114" s="206"/>
      <c r="I114" s="206"/>
      <c r="J114" s="206"/>
      <c r="K114" s="206"/>
      <c r="L114" s="206"/>
      <c r="M114" s="206"/>
    </row>
    <row r="115" spans="1:13" s="170" customFormat="1" ht="15.75" customHeight="1" x14ac:dyDescent="0.15">
      <c r="A115" s="204"/>
      <c r="B115" s="205" t="s">
        <v>318</v>
      </c>
      <c r="C115" s="205"/>
      <c r="D115" s="206"/>
      <c r="E115" s="206"/>
      <c r="F115" s="206"/>
      <c r="G115" s="206"/>
      <c r="H115" s="206"/>
      <c r="I115" s="206"/>
      <c r="J115" s="206"/>
      <c r="K115" s="206"/>
      <c r="L115" s="206"/>
      <c r="M115" s="206"/>
    </row>
    <row r="116" spans="1:13" s="170" customFormat="1" ht="15.75" customHeight="1" x14ac:dyDescent="0.15">
      <c r="A116" s="204"/>
      <c r="B116" s="205" t="s">
        <v>317</v>
      </c>
      <c r="C116" s="205"/>
      <c r="D116" s="206"/>
      <c r="E116" s="206"/>
      <c r="F116" s="206"/>
      <c r="G116" s="206"/>
      <c r="H116" s="206"/>
      <c r="I116" s="206"/>
      <c r="J116" s="206"/>
      <c r="K116" s="206"/>
      <c r="L116" s="206"/>
      <c r="M116" s="206"/>
    </row>
    <row r="117" spans="1:13" s="170" customFormat="1" ht="15.75" customHeight="1" x14ac:dyDescent="0.15">
      <c r="A117" s="204"/>
      <c r="B117" s="205" t="s">
        <v>193</v>
      </c>
      <c r="C117" s="205"/>
      <c r="D117" s="206"/>
      <c r="E117" s="206"/>
      <c r="F117" s="206"/>
      <c r="G117" s="206"/>
      <c r="H117" s="206"/>
      <c r="I117" s="206"/>
      <c r="J117" s="206"/>
      <c r="K117" s="206"/>
      <c r="L117" s="206"/>
      <c r="M117" s="206"/>
    </row>
    <row r="118" spans="1:13" s="170" customFormat="1" ht="15.75" customHeight="1" x14ac:dyDescent="0.15">
      <c r="A118" s="200">
        <v>5</v>
      </c>
      <c r="B118" s="172" t="s">
        <v>293</v>
      </c>
      <c r="C118" s="172"/>
      <c r="D118" s="173"/>
      <c r="E118" s="173"/>
      <c r="F118" s="173"/>
      <c r="G118" s="173"/>
      <c r="H118" s="173"/>
      <c r="I118" s="173"/>
      <c r="J118" s="173"/>
      <c r="K118" s="173"/>
      <c r="L118" s="173"/>
      <c r="M118" s="173"/>
    </row>
    <row r="119" spans="1:13" s="170" customFormat="1" ht="15.75" customHeight="1" x14ac:dyDescent="0.15">
      <c r="A119" s="204">
        <v>6</v>
      </c>
      <c r="B119" s="205" t="s">
        <v>319</v>
      </c>
    </row>
    <row r="120" spans="1:13" ht="15.95" customHeight="1" x14ac:dyDescent="0.15">
      <c r="A120" s="142"/>
      <c r="B120" s="143"/>
      <c r="C120" s="142"/>
    </row>
    <row r="121" spans="1:13" ht="15.95" customHeight="1" x14ac:dyDescent="0.15">
      <c r="A121" s="142"/>
      <c r="B121" s="142"/>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1005" t="s">
        <v>277</v>
      </c>
      <c r="B2" s="1006"/>
      <c r="C2" s="1006"/>
      <c r="D2" s="1006"/>
      <c r="E2" s="1006"/>
      <c r="F2" s="1006"/>
      <c r="G2" s="1006"/>
      <c r="H2" s="1006"/>
      <c r="I2" s="1006"/>
      <c r="J2" s="1006"/>
      <c r="K2" s="1006"/>
      <c r="L2" s="1006"/>
      <c r="M2" s="1006"/>
      <c r="N2" s="1006"/>
      <c r="O2" s="1006"/>
      <c r="P2" s="1006"/>
      <c r="Q2" s="1006"/>
      <c r="R2" s="1006"/>
      <c r="S2" s="1006"/>
      <c r="T2" s="1006"/>
      <c r="U2" s="1006"/>
    </row>
    <row r="3" spans="1:24" s="159" customFormat="1" ht="12" customHeight="1" x14ac:dyDescent="0.15">
      <c r="A3" s="1007" t="s">
        <v>210</v>
      </c>
      <c r="B3" s="1007"/>
      <c r="C3" s="1007"/>
      <c r="D3" s="1007"/>
      <c r="E3" s="1007"/>
      <c r="F3" s="1007" t="s">
        <v>211</v>
      </c>
      <c r="G3" s="1007"/>
      <c r="H3" s="1007"/>
      <c r="I3" s="1007"/>
      <c r="J3" s="1007"/>
      <c r="K3" s="1008" t="s">
        <v>212</v>
      </c>
      <c r="L3" s="1008"/>
      <c r="M3" s="1008"/>
      <c r="N3" s="1008"/>
      <c r="O3" s="1008"/>
      <c r="P3" s="1008"/>
      <c r="Q3" s="1008" t="s">
        <v>213</v>
      </c>
      <c r="R3" s="1008"/>
      <c r="S3" s="234"/>
      <c r="T3" s="234"/>
      <c r="U3" s="234"/>
    </row>
    <row r="4" spans="1:24" s="159" customFormat="1" ht="37.5" customHeight="1" x14ac:dyDescent="0.15">
      <c r="A4" s="1020" t="s">
        <v>278</v>
      </c>
      <c r="B4" s="1029" t="s">
        <v>147</v>
      </c>
      <c r="C4" s="1071"/>
      <c r="D4" s="1071"/>
      <c r="E4" s="1034">
        <f>SUM(J4:J5)</f>
        <v>12</v>
      </c>
      <c r="F4" s="1038" t="s">
        <v>279</v>
      </c>
      <c r="G4" s="1039"/>
      <c r="H4" s="1039"/>
      <c r="I4" s="1039"/>
      <c r="J4" s="11">
        <f>R4</f>
        <v>6</v>
      </c>
      <c r="K4" s="1022"/>
      <c r="L4" s="1023"/>
      <c r="M4" s="1023"/>
      <c r="N4" s="1024"/>
      <c r="O4" s="1024"/>
      <c r="P4" s="1025"/>
      <c r="Q4" s="12" t="s">
        <v>239</v>
      </c>
      <c r="R4" s="13">
        <v>6</v>
      </c>
      <c r="S4" s="233"/>
      <c r="T4" s="232"/>
      <c r="U4" s="232"/>
      <c r="V4" s="15"/>
      <c r="W4" s="14"/>
      <c r="X4" s="14"/>
    </row>
    <row r="5" spans="1:24" s="159" customFormat="1" ht="37.5" customHeight="1" thickBot="1" x14ac:dyDescent="0.2">
      <c r="A5" s="1021"/>
      <c r="B5" s="1031"/>
      <c r="C5" s="1072"/>
      <c r="D5" s="1072"/>
      <c r="E5" s="1035"/>
      <c r="F5" s="1038" t="s">
        <v>238</v>
      </c>
      <c r="G5" s="1039"/>
      <c r="H5" s="1039"/>
      <c r="I5" s="1039"/>
      <c r="J5" s="11">
        <f>R5</f>
        <v>6</v>
      </c>
      <c r="K5" s="1022"/>
      <c r="L5" s="1023"/>
      <c r="M5" s="1059"/>
      <c r="N5" s="1060"/>
      <c r="O5" s="1060"/>
      <c r="P5" s="1061"/>
      <c r="Q5" s="12" t="s">
        <v>280</v>
      </c>
      <c r="R5" s="292">
        <v>6</v>
      </c>
      <c r="S5" s="293" t="s">
        <v>214</v>
      </c>
      <c r="T5" s="232"/>
      <c r="U5" s="232"/>
      <c r="V5" s="14"/>
      <c r="W5" s="14"/>
    </row>
    <row r="6" spans="1:24" s="159" customFormat="1" ht="14.25" customHeight="1" x14ac:dyDescent="0.15">
      <c r="A6" s="1026" t="s">
        <v>215</v>
      </c>
      <c r="B6" s="1029" t="s">
        <v>216</v>
      </c>
      <c r="C6" s="1030"/>
      <c r="D6" s="1030"/>
      <c r="E6" s="1034">
        <f>SUM(J6:J20)</f>
        <v>12</v>
      </c>
      <c r="F6" s="1040" t="s">
        <v>240</v>
      </c>
      <c r="G6" s="1030"/>
      <c r="H6" s="1041"/>
      <c r="I6" s="1041"/>
      <c r="J6" s="1046">
        <f>Q6</f>
        <v>4.5</v>
      </c>
      <c r="K6" s="1016" t="s">
        <v>217</v>
      </c>
      <c r="L6" s="1017"/>
      <c r="M6" s="1017"/>
      <c r="N6" s="1018"/>
      <c r="O6" s="1018"/>
      <c r="P6" s="1019"/>
      <c r="Q6" s="1009">
        <v>4.5</v>
      </c>
      <c r="R6" s="1010"/>
      <c r="S6" s="1013">
        <v>2.2999999999999998</v>
      </c>
      <c r="T6" s="232"/>
      <c r="U6" s="232"/>
      <c r="V6" s="14"/>
      <c r="W6" s="14"/>
    </row>
    <row r="7" spans="1:24" s="159" customFormat="1" ht="14.25" customHeight="1" x14ac:dyDescent="0.15">
      <c r="A7" s="1021"/>
      <c r="B7" s="1031"/>
      <c r="C7" s="1032"/>
      <c r="D7" s="1032"/>
      <c r="E7" s="1035"/>
      <c r="F7" s="1042"/>
      <c r="G7" s="1032"/>
      <c r="H7" s="1043"/>
      <c r="I7" s="1043"/>
      <c r="J7" s="1047"/>
      <c r="K7" s="1016" t="s">
        <v>218</v>
      </c>
      <c r="L7" s="1017"/>
      <c r="M7" s="1017"/>
      <c r="N7" s="1018"/>
      <c r="O7" s="1018"/>
      <c r="P7" s="1019"/>
      <c r="Q7" s="1009">
        <f>ROUND(Q6/4*3,1)</f>
        <v>3.4</v>
      </c>
      <c r="R7" s="1010"/>
      <c r="S7" s="1014"/>
      <c r="T7" s="232"/>
      <c r="U7" s="232"/>
      <c r="V7" s="14"/>
      <c r="W7" s="14"/>
    </row>
    <row r="8" spans="1:24" s="159" customFormat="1" ht="14.25" customHeight="1" x14ac:dyDescent="0.15">
      <c r="A8" s="1021"/>
      <c r="B8" s="1031"/>
      <c r="C8" s="1032"/>
      <c r="D8" s="1032"/>
      <c r="E8" s="1035"/>
      <c r="F8" s="1042"/>
      <c r="G8" s="1032"/>
      <c r="H8" s="1043"/>
      <c r="I8" s="1043"/>
      <c r="J8" s="1047"/>
      <c r="K8" s="1016" t="s">
        <v>219</v>
      </c>
      <c r="L8" s="1017"/>
      <c r="M8" s="1017"/>
      <c r="N8" s="1018"/>
      <c r="O8" s="1018"/>
      <c r="P8" s="1019"/>
      <c r="Q8" s="1009">
        <f>ROUND(Q6/4*2,1)</f>
        <v>2.2999999999999998</v>
      </c>
      <c r="R8" s="1010"/>
      <c r="S8" s="1014"/>
      <c r="T8" s="232"/>
      <c r="U8" s="232"/>
      <c r="V8" s="14"/>
      <c r="W8" s="14"/>
    </row>
    <row r="9" spans="1:24" s="159" customFormat="1" ht="14.25" customHeight="1" x14ac:dyDescent="0.15">
      <c r="A9" s="1021"/>
      <c r="B9" s="1031"/>
      <c r="C9" s="1032"/>
      <c r="D9" s="1032"/>
      <c r="E9" s="1035"/>
      <c r="F9" s="1042"/>
      <c r="G9" s="1032"/>
      <c r="H9" s="1043"/>
      <c r="I9" s="1043"/>
      <c r="J9" s="1047"/>
      <c r="K9" s="1016" t="s">
        <v>220</v>
      </c>
      <c r="L9" s="1017"/>
      <c r="M9" s="1017"/>
      <c r="N9" s="1018"/>
      <c r="O9" s="1018"/>
      <c r="P9" s="1019"/>
      <c r="Q9" s="1009">
        <f>ROUND(Q6/4,1)</f>
        <v>1.1000000000000001</v>
      </c>
      <c r="R9" s="1010"/>
      <c r="S9" s="1014"/>
      <c r="T9" s="232"/>
      <c r="U9" s="232"/>
      <c r="V9" s="14"/>
      <c r="W9" s="14"/>
    </row>
    <row r="10" spans="1:24" s="159" customFormat="1" ht="14.25" customHeight="1" thickBot="1" x14ac:dyDescent="0.2">
      <c r="A10" s="1021"/>
      <c r="B10" s="1031"/>
      <c r="C10" s="1032"/>
      <c r="D10" s="1032"/>
      <c r="E10" s="1035"/>
      <c r="F10" s="1044"/>
      <c r="G10" s="1033"/>
      <c r="H10" s="1045"/>
      <c r="I10" s="1045"/>
      <c r="J10" s="1047"/>
      <c r="K10" s="1016" t="s">
        <v>221</v>
      </c>
      <c r="L10" s="1017"/>
      <c r="M10" s="1017"/>
      <c r="N10" s="1018"/>
      <c r="O10" s="1018"/>
      <c r="P10" s="1019"/>
      <c r="Q10" s="1009">
        <v>0</v>
      </c>
      <c r="R10" s="1010"/>
      <c r="S10" s="1015"/>
      <c r="T10" s="232"/>
      <c r="U10" s="232"/>
      <c r="V10" s="14"/>
      <c r="W10" s="14"/>
    </row>
    <row r="11" spans="1:24" s="159" customFormat="1" ht="14.25" customHeight="1" x14ac:dyDescent="0.15">
      <c r="A11" s="1021"/>
      <c r="B11" s="1031"/>
      <c r="C11" s="1032"/>
      <c r="D11" s="1032"/>
      <c r="E11" s="1035"/>
      <c r="F11" s="1040" t="s">
        <v>241</v>
      </c>
      <c r="G11" s="1030"/>
      <c r="H11" s="1041"/>
      <c r="I11" s="1041"/>
      <c r="J11" s="1046">
        <f>Q11</f>
        <v>1.6</v>
      </c>
      <c r="K11" s="1053" t="s">
        <v>222</v>
      </c>
      <c r="L11" s="1054"/>
      <c r="M11" s="1054"/>
      <c r="N11" s="1054"/>
      <c r="O11" s="1055"/>
      <c r="P11" s="236" t="s">
        <v>145</v>
      </c>
      <c r="Q11" s="1009">
        <v>1.6</v>
      </c>
      <c r="R11" s="1010"/>
      <c r="S11" s="1011">
        <v>1.6</v>
      </c>
      <c r="T11" s="237" t="s">
        <v>223</v>
      </c>
      <c r="U11" s="232"/>
      <c r="V11" s="15"/>
      <c r="W11" s="14"/>
      <c r="X11" s="14"/>
    </row>
    <row r="12" spans="1:24" s="159" customFormat="1" ht="14.25" customHeight="1" thickBot="1" x14ac:dyDescent="0.2">
      <c r="A12" s="1021"/>
      <c r="B12" s="1031"/>
      <c r="C12" s="1032"/>
      <c r="D12" s="1032"/>
      <c r="E12" s="1035"/>
      <c r="F12" s="1044"/>
      <c r="G12" s="1033"/>
      <c r="H12" s="1045"/>
      <c r="I12" s="1045"/>
      <c r="J12" s="1047"/>
      <c r="K12" s="1056"/>
      <c r="L12" s="1057"/>
      <c r="M12" s="1057"/>
      <c r="N12" s="1057"/>
      <c r="O12" s="1058"/>
      <c r="P12" s="236" t="s">
        <v>146</v>
      </c>
      <c r="Q12" s="1009">
        <v>0</v>
      </c>
      <c r="R12" s="1010"/>
      <c r="S12" s="1012"/>
      <c r="T12" s="239" t="s">
        <v>242</v>
      </c>
      <c r="U12" s="232"/>
      <c r="V12" s="15"/>
      <c r="W12" s="14"/>
      <c r="X12" s="14"/>
    </row>
    <row r="13" spans="1:24" s="159" customFormat="1" ht="14.25" customHeight="1" x14ac:dyDescent="0.15">
      <c r="A13" s="1021"/>
      <c r="B13" s="1031"/>
      <c r="C13" s="1032"/>
      <c r="D13" s="1032"/>
      <c r="E13" s="1035"/>
      <c r="F13" s="1040" t="s">
        <v>243</v>
      </c>
      <c r="G13" s="1030"/>
      <c r="H13" s="1041"/>
      <c r="I13" s="1041"/>
      <c r="J13" s="1046">
        <f>Q13</f>
        <v>2.4</v>
      </c>
      <c r="K13" s="1053" t="s">
        <v>81</v>
      </c>
      <c r="L13" s="1054"/>
      <c r="M13" s="1054"/>
      <c r="N13" s="1054"/>
      <c r="O13" s="1055"/>
      <c r="P13" s="236" t="s">
        <v>145</v>
      </c>
      <c r="Q13" s="1009">
        <v>2.4</v>
      </c>
      <c r="R13" s="1010"/>
      <c r="S13" s="1015">
        <v>2.4</v>
      </c>
      <c r="T13" s="232"/>
      <c r="U13" s="232"/>
      <c r="V13" s="15"/>
      <c r="W13" s="14"/>
      <c r="X13" s="14"/>
    </row>
    <row r="14" spans="1:24" s="159" customFormat="1" ht="14.25" customHeight="1" thickBot="1" x14ac:dyDescent="0.2">
      <c r="A14" s="1021"/>
      <c r="B14" s="1031"/>
      <c r="C14" s="1032"/>
      <c r="D14" s="1032"/>
      <c r="E14" s="1035"/>
      <c r="F14" s="1044"/>
      <c r="G14" s="1033"/>
      <c r="H14" s="1045"/>
      <c r="I14" s="1045"/>
      <c r="J14" s="1047"/>
      <c r="K14" s="1056"/>
      <c r="L14" s="1057"/>
      <c r="M14" s="1057"/>
      <c r="N14" s="1057"/>
      <c r="O14" s="1058"/>
      <c r="P14" s="236" t="s">
        <v>146</v>
      </c>
      <c r="Q14" s="1009">
        <v>0</v>
      </c>
      <c r="R14" s="1010"/>
      <c r="S14" s="1073"/>
      <c r="T14" s="232"/>
      <c r="U14" s="232"/>
      <c r="V14" s="15"/>
      <c r="W14" s="14"/>
      <c r="X14" s="14"/>
    </row>
    <row r="15" spans="1:24" s="159" customFormat="1" ht="14.25" customHeight="1" x14ac:dyDescent="0.15">
      <c r="A15" s="1021"/>
      <c r="B15" s="1031"/>
      <c r="C15" s="1032"/>
      <c r="D15" s="1032"/>
      <c r="E15" s="1035"/>
      <c r="F15" s="1040" t="s">
        <v>368</v>
      </c>
      <c r="G15" s="1030"/>
      <c r="H15" s="1041"/>
      <c r="I15" s="1041"/>
      <c r="J15" s="1046">
        <f>Q15</f>
        <v>0.8</v>
      </c>
      <c r="K15" s="1075" t="s">
        <v>82</v>
      </c>
      <c r="L15" s="1076"/>
      <c r="M15" s="1076"/>
      <c r="N15" s="1076"/>
      <c r="O15" s="1076"/>
      <c r="P15" s="1077"/>
      <c r="Q15" s="1009">
        <v>0.8</v>
      </c>
      <c r="R15" s="1010"/>
      <c r="S15" s="1011">
        <v>0.8</v>
      </c>
      <c r="T15" s="294" t="s">
        <v>361</v>
      </c>
      <c r="U15" s="232"/>
      <c r="V15" s="15"/>
      <c r="W15" s="14"/>
      <c r="X15" s="14"/>
    </row>
    <row r="16" spans="1:24" s="159" customFormat="1" ht="14.25" customHeight="1" x14ac:dyDescent="0.15">
      <c r="A16" s="1021"/>
      <c r="B16" s="1031"/>
      <c r="C16" s="1032"/>
      <c r="D16" s="1032"/>
      <c r="E16" s="1035"/>
      <c r="F16" s="1074"/>
      <c r="G16" s="1032"/>
      <c r="H16" s="1043"/>
      <c r="I16" s="1043"/>
      <c r="J16" s="1047"/>
      <c r="K16" s="1022" t="s">
        <v>83</v>
      </c>
      <c r="L16" s="1023"/>
      <c r="M16" s="1023"/>
      <c r="N16" s="1023"/>
      <c r="O16" s="1023"/>
      <c r="P16" s="1079"/>
      <c r="Q16" s="1009">
        <v>0.4</v>
      </c>
      <c r="R16" s="1010"/>
      <c r="S16" s="1011"/>
      <c r="T16" s="295" t="s">
        <v>362</v>
      </c>
      <c r="U16" s="232"/>
      <c r="V16" s="15"/>
      <c r="W16" s="14"/>
      <c r="X16" s="14"/>
    </row>
    <row r="17" spans="1:24" s="159" customFormat="1" ht="14.25" customHeight="1" thickBot="1" x14ac:dyDescent="0.2">
      <c r="A17" s="1021"/>
      <c r="B17" s="1031"/>
      <c r="C17" s="1032"/>
      <c r="D17" s="1032"/>
      <c r="E17" s="1035"/>
      <c r="F17" s="1044"/>
      <c r="G17" s="1033"/>
      <c r="H17" s="1045"/>
      <c r="I17" s="1045"/>
      <c r="J17" s="1047"/>
      <c r="K17" s="1080" t="s">
        <v>224</v>
      </c>
      <c r="L17" s="1081"/>
      <c r="M17" s="1081"/>
      <c r="N17" s="1081"/>
      <c r="O17" s="1081"/>
      <c r="P17" s="1082"/>
      <c r="Q17" s="1009">
        <v>0</v>
      </c>
      <c r="R17" s="1010"/>
      <c r="S17" s="1012"/>
      <c r="T17" s="296" t="s">
        <v>363</v>
      </c>
      <c r="U17" s="232"/>
      <c r="V17" s="15"/>
      <c r="W17" s="14"/>
      <c r="X17" s="14"/>
    </row>
    <row r="18" spans="1:24" s="159" customFormat="1" ht="14.25" customHeight="1" x14ac:dyDescent="0.15">
      <c r="A18" s="1021"/>
      <c r="B18" s="1031"/>
      <c r="C18" s="1032"/>
      <c r="D18" s="1032"/>
      <c r="E18" s="1035"/>
      <c r="F18" s="1062" t="s">
        <v>84</v>
      </c>
      <c r="G18" s="1063"/>
      <c r="H18" s="1064"/>
      <c r="I18" s="1064"/>
      <c r="J18" s="1048">
        <f>Q18</f>
        <v>2.7</v>
      </c>
      <c r="K18" s="1016" t="s">
        <v>225</v>
      </c>
      <c r="L18" s="1017"/>
      <c r="M18" s="1017"/>
      <c r="N18" s="1018"/>
      <c r="O18" s="1018"/>
      <c r="P18" s="1019"/>
      <c r="Q18" s="1051">
        <v>2.7</v>
      </c>
      <c r="R18" s="1052"/>
      <c r="S18" s="1014">
        <v>2</v>
      </c>
      <c r="T18" s="232"/>
      <c r="U18" s="232"/>
      <c r="V18" s="14"/>
      <c r="W18" s="14"/>
    </row>
    <row r="19" spans="1:24" s="159" customFormat="1" ht="14.25" customHeight="1" x14ac:dyDescent="0.15">
      <c r="A19" s="1021"/>
      <c r="B19" s="1031"/>
      <c r="C19" s="1032"/>
      <c r="D19" s="1032"/>
      <c r="E19" s="1035"/>
      <c r="F19" s="1065"/>
      <c r="G19" s="1066"/>
      <c r="H19" s="1067"/>
      <c r="I19" s="1067"/>
      <c r="J19" s="1049"/>
      <c r="K19" s="1016" t="s">
        <v>226</v>
      </c>
      <c r="L19" s="1017"/>
      <c r="M19" s="1017"/>
      <c r="N19" s="1018"/>
      <c r="O19" s="1018"/>
      <c r="P19" s="1019"/>
      <c r="Q19" s="1051">
        <f>ROUND(Q18/4*3,1)</f>
        <v>2</v>
      </c>
      <c r="R19" s="1052"/>
      <c r="S19" s="1014"/>
      <c r="T19" s="232"/>
      <c r="U19" s="232"/>
      <c r="V19" s="14"/>
      <c r="W19" s="14"/>
    </row>
    <row r="20" spans="1:24" s="159" customFormat="1" ht="14.25" customHeight="1" x14ac:dyDescent="0.15">
      <c r="A20" s="1027"/>
      <c r="B20" s="1032"/>
      <c r="C20" s="1032"/>
      <c r="D20" s="1032"/>
      <c r="E20" s="1036"/>
      <c r="F20" s="1065"/>
      <c r="G20" s="1066"/>
      <c r="H20" s="1067"/>
      <c r="I20" s="1067"/>
      <c r="J20" s="1049"/>
      <c r="K20" s="1016" t="s">
        <v>227</v>
      </c>
      <c r="L20" s="1017"/>
      <c r="M20" s="1017"/>
      <c r="N20" s="1018"/>
      <c r="O20" s="1018"/>
      <c r="P20" s="1019"/>
      <c r="Q20" s="1051">
        <f>ROUND(Q18/4*2,1)</f>
        <v>1.4</v>
      </c>
      <c r="R20" s="1052"/>
      <c r="S20" s="1014"/>
      <c r="T20" s="232"/>
      <c r="U20" s="232"/>
      <c r="V20" s="14"/>
      <c r="W20" s="14"/>
    </row>
    <row r="21" spans="1:24" s="159" customFormat="1" ht="14.25" customHeight="1" x14ac:dyDescent="0.15">
      <c r="A21" s="1027"/>
      <c r="B21" s="1032"/>
      <c r="C21" s="1032"/>
      <c r="D21" s="1032"/>
      <c r="E21" s="1036"/>
      <c r="F21" s="1065"/>
      <c r="G21" s="1066"/>
      <c r="H21" s="1067"/>
      <c r="I21" s="1067"/>
      <c r="J21" s="1049"/>
      <c r="K21" s="1016" t="s">
        <v>228</v>
      </c>
      <c r="L21" s="1017"/>
      <c r="M21" s="1017"/>
      <c r="N21" s="1018"/>
      <c r="O21" s="1018"/>
      <c r="P21" s="1019"/>
      <c r="Q21" s="1051">
        <f>ROUND(Q18/4,1)</f>
        <v>0.7</v>
      </c>
      <c r="R21" s="1052"/>
      <c r="S21" s="1014"/>
      <c r="T21" s="232"/>
      <c r="U21" s="232"/>
      <c r="V21" s="14"/>
      <c r="W21" s="14"/>
    </row>
    <row r="22" spans="1:24" s="159" customFormat="1" ht="14.25" customHeight="1" thickBot="1" x14ac:dyDescent="0.2">
      <c r="A22" s="1028"/>
      <c r="B22" s="1033"/>
      <c r="C22" s="1033"/>
      <c r="D22" s="1033"/>
      <c r="E22" s="1037"/>
      <c r="F22" s="1068"/>
      <c r="G22" s="1069"/>
      <c r="H22" s="1070"/>
      <c r="I22" s="1070"/>
      <c r="J22" s="1050"/>
      <c r="K22" s="1016" t="s">
        <v>229</v>
      </c>
      <c r="L22" s="1017"/>
      <c r="M22" s="1017"/>
      <c r="N22" s="1018"/>
      <c r="O22" s="1018"/>
      <c r="P22" s="1019"/>
      <c r="Q22" s="1051">
        <v>0</v>
      </c>
      <c r="R22" s="1052"/>
      <c r="S22" s="1078"/>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1083" t="s">
        <v>230</v>
      </c>
      <c r="T23" s="1084"/>
      <c r="U23" s="1085"/>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1086" t="s">
        <v>231</v>
      </c>
      <c r="R24" s="1087"/>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1088" t="s">
        <v>281</v>
      </c>
      <c r="R25" s="1089"/>
      <c r="S25" s="243" t="s">
        <v>87</v>
      </c>
      <c r="T25" s="244" t="s">
        <v>88</v>
      </c>
      <c r="U25" s="245" t="s">
        <v>0</v>
      </c>
      <c r="V25" s="15"/>
      <c r="W25" s="14"/>
      <c r="X25" s="14"/>
    </row>
    <row r="26" spans="1:24" s="159" customFormat="1" ht="14.25" customHeight="1" x14ac:dyDescent="0.15">
      <c r="A26" s="1026" t="s">
        <v>232</v>
      </c>
      <c r="B26" s="1029" t="s">
        <v>233</v>
      </c>
      <c r="C26" s="1030"/>
      <c r="D26" s="1030"/>
      <c r="E26" s="1034">
        <f>SUM(J26:J36)</f>
        <v>6</v>
      </c>
      <c r="F26" s="1040" t="s">
        <v>89</v>
      </c>
      <c r="G26" s="1030"/>
      <c r="H26" s="1041"/>
      <c r="I26" s="1041"/>
      <c r="J26" s="1090">
        <f>Q26</f>
        <v>3</v>
      </c>
      <c r="K26" s="1016" t="s">
        <v>217</v>
      </c>
      <c r="L26" s="1017"/>
      <c r="M26" s="1017"/>
      <c r="N26" s="1018"/>
      <c r="O26" s="1018"/>
      <c r="P26" s="1019"/>
      <c r="Q26" s="1009">
        <v>3</v>
      </c>
      <c r="R26" s="1010"/>
      <c r="S26" s="1092">
        <v>2.2999999999999998</v>
      </c>
      <c r="T26" s="1093">
        <v>1.5</v>
      </c>
      <c r="U26" s="1094">
        <v>3</v>
      </c>
      <c r="V26" s="15"/>
      <c r="W26" s="14"/>
      <c r="X26" s="14"/>
    </row>
    <row r="27" spans="1:24" s="159" customFormat="1" ht="14.25" customHeight="1" x14ac:dyDescent="0.15">
      <c r="A27" s="1021"/>
      <c r="B27" s="1031"/>
      <c r="C27" s="1032"/>
      <c r="D27" s="1032"/>
      <c r="E27" s="1035"/>
      <c r="F27" s="1042"/>
      <c r="G27" s="1032"/>
      <c r="H27" s="1043"/>
      <c r="I27" s="1043"/>
      <c r="J27" s="1091"/>
      <c r="K27" s="1016" t="s">
        <v>218</v>
      </c>
      <c r="L27" s="1017"/>
      <c r="M27" s="1017"/>
      <c r="N27" s="1018"/>
      <c r="O27" s="1018"/>
      <c r="P27" s="1019"/>
      <c r="Q27" s="1009">
        <f>ROUND(Q26/4*3,1)</f>
        <v>2.2999999999999998</v>
      </c>
      <c r="R27" s="1010"/>
      <c r="S27" s="1092"/>
      <c r="T27" s="1093"/>
      <c r="U27" s="1094"/>
      <c r="V27" s="15"/>
      <c r="W27" s="14"/>
      <c r="X27" s="14"/>
    </row>
    <row r="28" spans="1:24" s="159" customFormat="1" ht="14.25" customHeight="1" x14ac:dyDescent="0.15">
      <c r="A28" s="1021"/>
      <c r="B28" s="1031"/>
      <c r="C28" s="1032"/>
      <c r="D28" s="1032"/>
      <c r="E28" s="1035"/>
      <c r="F28" s="1042"/>
      <c r="G28" s="1032"/>
      <c r="H28" s="1043"/>
      <c r="I28" s="1043"/>
      <c r="J28" s="1091"/>
      <c r="K28" s="1016" t="s">
        <v>219</v>
      </c>
      <c r="L28" s="1017"/>
      <c r="M28" s="1017"/>
      <c r="N28" s="1018"/>
      <c r="O28" s="1018"/>
      <c r="P28" s="1019"/>
      <c r="Q28" s="1009">
        <f>ROUND(Q26/4*2,1)</f>
        <v>1.5</v>
      </c>
      <c r="R28" s="1010"/>
      <c r="S28" s="1092"/>
      <c r="T28" s="1093"/>
      <c r="U28" s="1094"/>
      <c r="V28" s="15"/>
      <c r="W28" s="14"/>
      <c r="X28" s="14"/>
    </row>
    <row r="29" spans="1:24" s="159" customFormat="1" ht="14.25" customHeight="1" x14ac:dyDescent="0.15">
      <c r="A29" s="1021"/>
      <c r="B29" s="1031"/>
      <c r="C29" s="1032"/>
      <c r="D29" s="1032"/>
      <c r="E29" s="1035"/>
      <c r="F29" s="1042"/>
      <c r="G29" s="1032"/>
      <c r="H29" s="1043"/>
      <c r="I29" s="1043"/>
      <c r="J29" s="1091"/>
      <c r="K29" s="1016" t="s">
        <v>220</v>
      </c>
      <c r="L29" s="1017"/>
      <c r="M29" s="1017"/>
      <c r="N29" s="1018"/>
      <c r="O29" s="1018"/>
      <c r="P29" s="1019"/>
      <c r="Q29" s="1009">
        <f>ROUND(Q26/4,1)</f>
        <v>0.8</v>
      </c>
      <c r="R29" s="1010"/>
      <c r="S29" s="1092"/>
      <c r="T29" s="1093"/>
      <c r="U29" s="1094"/>
      <c r="V29" s="15"/>
      <c r="W29" s="14"/>
      <c r="X29" s="14"/>
    </row>
    <row r="30" spans="1:24" s="159" customFormat="1" ht="14.25" customHeight="1" x14ac:dyDescent="0.15">
      <c r="A30" s="1021"/>
      <c r="B30" s="1031"/>
      <c r="C30" s="1032"/>
      <c r="D30" s="1032"/>
      <c r="E30" s="1035"/>
      <c r="F30" s="1044"/>
      <c r="G30" s="1033"/>
      <c r="H30" s="1045"/>
      <c r="I30" s="1045"/>
      <c r="J30" s="1091"/>
      <c r="K30" s="1016" t="s">
        <v>221</v>
      </c>
      <c r="L30" s="1017"/>
      <c r="M30" s="1017"/>
      <c r="N30" s="1018"/>
      <c r="O30" s="1018"/>
      <c r="P30" s="1019"/>
      <c r="Q30" s="1009">
        <v>0</v>
      </c>
      <c r="R30" s="1010"/>
      <c r="S30" s="1092"/>
      <c r="T30" s="1093"/>
      <c r="U30" s="1094"/>
      <c r="V30" s="15"/>
      <c r="W30" s="14"/>
      <c r="X30" s="14"/>
    </row>
    <row r="31" spans="1:24" s="159" customFormat="1" ht="14.25" customHeight="1" x14ac:dyDescent="0.15">
      <c r="A31" s="1021"/>
      <c r="B31" s="1031"/>
      <c r="C31" s="1032"/>
      <c r="D31" s="1032"/>
      <c r="E31" s="1035"/>
      <c r="F31" s="1040" t="s">
        <v>90</v>
      </c>
      <c r="G31" s="1030"/>
      <c r="H31" s="1041"/>
      <c r="I31" s="1041"/>
      <c r="J31" s="1090">
        <f>Q31</f>
        <v>1.5</v>
      </c>
      <c r="K31" s="1022" t="s">
        <v>234</v>
      </c>
      <c r="L31" s="1023"/>
      <c r="M31" s="1023"/>
      <c r="N31" s="1060"/>
      <c r="O31" s="1060"/>
      <c r="P31" s="1061"/>
      <c r="Q31" s="1009">
        <v>1.5</v>
      </c>
      <c r="R31" s="1010"/>
      <c r="S31" s="1092">
        <v>0.8</v>
      </c>
      <c r="T31" s="1093">
        <v>0</v>
      </c>
      <c r="U31" s="1094">
        <v>1.5</v>
      </c>
      <c r="V31" s="15"/>
      <c r="W31" s="14"/>
      <c r="X31" s="14"/>
    </row>
    <row r="32" spans="1:24" s="159" customFormat="1" ht="14.25" customHeight="1" x14ac:dyDescent="0.15">
      <c r="A32" s="1021"/>
      <c r="B32" s="1031"/>
      <c r="C32" s="1032"/>
      <c r="D32" s="1032"/>
      <c r="E32" s="1035"/>
      <c r="F32" s="1042"/>
      <c r="G32" s="1032"/>
      <c r="H32" s="1043"/>
      <c r="I32" s="1043"/>
      <c r="J32" s="1096"/>
      <c r="K32" s="1022" t="s">
        <v>235</v>
      </c>
      <c r="L32" s="1023"/>
      <c r="M32" s="1023"/>
      <c r="N32" s="1060"/>
      <c r="O32" s="1060"/>
      <c r="P32" s="1061"/>
      <c r="Q32" s="1009">
        <f>ROUND(Q31/2,1)</f>
        <v>0.8</v>
      </c>
      <c r="R32" s="1010"/>
      <c r="S32" s="1092"/>
      <c r="T32" s="1093"/>
      <c r="U32" s="1094"/>
      <c r="V32" s="15"/>
      <c r="W32" s="14"/>
      <c r="X32" s="14"/>
    </row>
    <row r="33" spans="1:24" s="159" customFormat="1" ht="14.25" customHeight="1" x14ac:dyDescent="0.15">
      <c r="A33" s="1021"/>
      <c r="B33" s="1031"/>
      <c r="C33" s="1032"/>
      <c r="D33" s="1032"/>
      <c r="E33" s="1035"/>
      <c r="F33" s="1044"/>
      <c r="G33" s="1033"/>
      <c r="H33" s="1045"/>
      <c r="I33" s="1045"/>
      <c r="J33" s="1096"/>
      <c r="K33" s="1095" t="s">
        <v>236</v>
      </c>
      <c r="L33" s="1059"/>
      <c r="M33" s="1059"/>
      <c r="N33" s="1060"/>
      <c r="O33" s="1060"/>
      <c r="P33" s="1061"/>
      <c r="Q33" s="1009">
        <v>0</v>
      </c>
      <c r="R33" s="1010"/>
      <c r="S33" s="1092"/>
      <c r="T33" s="1093"/>
      <c r="U33" s="1094"/>
      <c r="V33" s="15"/>
      <c r="W33" s="14"/>
      <c r="X33" s="14"/>
    </row>
    <row r="34" spans="1:24" s="159" customFormat="1" ht="14.25" customHeight="1" x14ac:dyDescent="0.15">
      <c r="A34" s="1021"/>
      <c r="B34" s="1031"/>
      <c r="C34" s="1032"/>
      <c r="D34" s="1032"/>
      <c r="E34" s="1035"/>
      <c r="F34" s="1040" t="s">
        <v>237</v>
      </c>
      <c r="G34" s="1030"/>
      <c r="H34" s="1041"/>
      <c r="I34" s="1041"/>
      <c r="J34" s="1090">
        <f>Q34</f>
        <v>1.5</v>
      </c>
      <c r="K34" s="1022" t="s">
        <v>249</v>
      </c>
      <c r="L34" s="1023"/>
      <c r="M34" s="1023"/>
      <c r="N34" s="1023"/>
      <c r="O34" s="1023"/>
      <c r="P34" s="1079"/>
      <c r="Q34" s="1009">
        <v>1.5</v>
      </c>
      <c r="R34" s="1010"/>
      <c r="S34" s="1092">
        <v>0.8</v>
      </c>
      <c r="T34" s="1093">
        <v>1.5</v>
      </c>
      <c r="U34" s="1094">
        <v>1.5</v>
      </c>
      <c r="V34" s="15"/>
      <c r="W34" s="14"/>
      <c r="X34" s="14"/>
    </row>
    <row r="35" spans="1:24" s="159" customFormat="1" ht="14.25" customHeight="1" x14ac:dyDescent="0.15">
      <c r="A35" s="1021"/>
      <c r="B35" s="1031"/>
      <c r="C35" s="1032"/>
      <c r="D35" s="1032"/>
      <c r="E35" s="1035"/>
      <c r="F35" s="1074"/>
      <c r="G35" s="1032"/>
      <c r="H35" s="1043"/>
      <c r="I35" s="1043"/>
      <c r="J35" s="1096"/>
      <c r="K35" s="1022" t="s">
        <v>250</v>
      </c>
      <c r="L35" s="1023"/>
      <c r="M35" s="1023"/>
      <c r="N35" s="1107"/>
      <c r="O35" s="1107"/>
      <c r="P35" s="1108"/>
      <c r="Q35" s="1009">
        <f>ROUND(Q34/2,1)</f>
        <v>0.8</v>
      </c>
      <c r="R35" s="1010"/>
      <c r="S35" s="1092"/>
      <c r="T35" s="1093"/>
      <c r="U35" s="1094"/>
      <c r="V35" s="15"/>
      <c r="W35" s="14"/>
      <c r="X35" s="14"/>
    </row>
    <row r="36" spans="1:24" s="159" customFormat="1" ht="14.25" customHeight="1" thickBot="1" x14ac:dyDescent="0.2">
      <c r="A36" s="1021"/>
      <c r="B36" s="1031"/>
      <c r="C36" s="1032"/>
      <c r="D36" s="1032"/>
      <c r="E36" s="1035"/>
      <c r="F36" s="1044"/>
      <c r="G36" s="1033"/>
      <c r="H36" s="1045"/>
      <c r="I36" s="1045"/>
      <c r="J36" s="1096"/>
      <c r="K36" s="1095" t="s">
        <v>91</v>
      </c>
      <c r="L36" s="1059"/>
      <c r="M36" s="1059"/>
      <c r="N36" s="1060"/>
      <c r="O36" s="1060"/>
      <c r="P36" s="1061"/>
      <c r="Q36" s="1009">
        <v>0</v>
      </c>
      <c r="R36" s="1010"/>
      <c r="S36" s="1104"/>
      <c r="T36" s="1105"/>
      <c r="U36" s="1106"/>
      <c r="V36" s="15"/>
      <c r="W36" s="14"/>
      <c r="X36" s="14"/>
    </row>
    <row r="37" spans="1:24" s="159" customFormat="1" ht="13.5" customHeight="1" x14ac:dyDescent="0.15">
      <c r="A37" s="1097" t="s">
        <v>209</v>
      </c>
      <c r="B37" s="1097"/>
      <c r="C37" s="1097"/>
      <c r="D37" s="1097"/>
      <c r="E37" s="1097"/>
      <c r="F37" s="1098">
        <f>SUM(J4:J36)</f>
        <v>30</v>
      </c>
      <c r="G37" s="1099"/>
      <c r="H37" s="1099"/>
      <c r="I37" s="1099"/>
      <c r="J37" s="1100"/>
      <c r="K37" s="1101"/>
      <c r="L37" s="1101"/>
      <c r="M37" s="1101"/>
      <c r="N37" s="1101"/>
      <c r="O37" s="1101"/>
      <c r="P37" s="1101"/>
      <c r="Q37" s="1102"/>
      <c r="R37" s="1103"/>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35" customWidth="1"/>
    <col min="2" max="2" width="17.5" style="335" customWidth="1"/>
    <col min="3" max="3" width="8.75" style="335" customWidth="1"/>
    <col min="4" max="4" width="19.375" style="335" customWidth="1"/>
    <col min="5" max="5" width="21.25" style="335" customWidth="1"/>
    <col min="6" max="6" width="5" style="335" customWidth="1"/>
    <col min="7" max="16384" width="9" style="335"/>
  </cols>
  <sheetData>
    <row r="1" spans="1:10" s="334" customFormat="1" ht="13.5" customHeight="1" x14ac:dyDescent="0.15">
      <c r="A1" s="799" t="s">
        <v>327</v>
      </c>
      <c r="B1" s="799"/>
      <c r="C1" s="799"/>
      <c r="D1" s="799"/>
    </row>
    <row r="2" spans="1:10" ht="22.5" customHeight="1" x14ac:dyDescent="0.15">
      <c r="A2" s="960" t="s">
        <v>463</v>
      </c>
      <c r="B2" s="960"/>
      <c r="C2" s="960"/>
      <c r="D2" s="960"/>
      <c r="E2" s="960"/>
      <c r="F2" s="960"/>
      <c r="G2" s="73"/>
    </row>
    <row r="3" spans="1:10" ht="16.5" customHeight="1" x14ac:dyDescent="0.15">
      <c r="C3" s="1110"/>
      <c r="D3" s="1110"/>
      <c r="E3" s="1110"/>
      <c r="F3" s="1110"/>
    </row>
    <row r="4" spans="1:10" ht="16.5" customHeight="1" x14ac:dyDescent="0.15">
      <c r="B4" s="75"/>
      <c r="C4" s="75" t="s">
        <v>63</v>
      </c>
      <c r="D4" s="955" t="s">
        <v>272</v>
      </c>
      <c r="E4" s="955"/>
      <c r="J4" s="247"/>
    </row>
    <row r="5" spans="1:10" ht="16.5" customHeight="1" x14ac:dyDescent="0.15">
      <c r="B5" s="75"/>
      <c r="C5" s="75" t="s">
        <v>64</v>
      </c>
      <c r="D5" s="1109" t="s">
        <v>270</v>
      </c>
      <c r="E5" s="1109"/>
    </row>
    <row r="6" spans="1:10" ht="16.5" customHeight="1" x14ac:dyDescent="0.15">
      <c r="B6" s="75"/>
      <c r="C6" s="75" t="s">
        <v>65</v>
      </c>
      <c r="D6" s="1109" t="s">
        <v>271</v>
      </c>
      <c r="E6" s="1109"/>
      <c r="F6" s="247"/>
    </row>
    <row r="7" spans="1:10" x14ac:dyDescent="0.15">
      <c r="A7" s="956"/>
      <c r="B7" s="956"/>
      <c r="C7" s="956"/>
      <c r="D7" s="956"/>
      <c r="E7" s="956"/>
      <c r="F7" s="956"/>
    </row>
    <row r="8" spans="1:10" ht="27" customHeight="1" x14ac:dyDescent="0.15">
      <c r="A8" s="74" t="s">
        <v>459</v>
      </c>
      <c r="B8" s="957" t="s">
        <v>376</v>
      </c>
      <c r="C8" s="958"/>
      <c r="D8" s="74" t="s">
        <v>460</v>
      </c>
      <c r="E8" s="855" t="s">
        <v>464</v>
      </c>
      <c r="F8" s="856"/>
    </row>
    <row r="9" spans="1:10" ht="16.5" customHeight="1" x14ac:dyDescent="0.15">
      <c r="A9" s="949" t="s">
        <v>288</v>
      </c>
      <c r="B9" s="950"/>
      <c r="C9" s="950"/>
      <c r="D9" s="950"/>
      <c r="E9" s="950"/>
      <c r="F9" s="951"/>
    </row>
    <row r="10" spans="1:10" ht="300" customHeight="1" x14ac:dyDescent="0.15">
      <c r="A10" s="952"/>
      <c r="B10" s="953"/>
      <c r="C10" s="953"/>
      <c r="D10" s="953"/>
      <c r="E10" s="953"/>
      <c r="F10" s="954"/>
    </row>
    <row r="11" spans="1:10" ht="30" customHeight="1" x14ac:dyDescent="0.15">
      <c r="A11" s="949" t="s">
        <v>461</v>
      </c>
      <c r="B11" s="950"/>
      <c r="C11" s="950"/>
      <c r="D11" s="950"/>
      <c r="E11" s="950"/>
      <c r="F11" s="951"/>
    </row>
    <row r="12" spans="1:10" ht="299.25" customHeight="1" x14ac:dyDescent="0.15">
      <c r="A12" s="952"/>
      <c r="B12" s="953"/>
      <c r="C12" s="953"/>
      <c r="D12" s="953"/>
      <c r="E12" s="953"/>
      <c r="F12" s="954"/>
    </row>
    <row r="13" spans="1:10" x14ac:dyDescent="0.15">
      <c r="A13" s="339" t="s">
        <v>462</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56" customWidth="1"/>
    <col min="2" max="2" width="17.5" style="356" customWidth="1"/>
    <col min="3" max="3" width="8.75" style="356" customWidth="1"/>
    <col min="4" max="4" width="19.375" style="356" customWidth="1"/>
    <col min="5" max="5" width="21.25" style="356" customWidth="1"/>
    <col min="6" max="6" width="5" style="356" customWidth="1"/>
    <col min="7" max="16384" width="9" style="356"/>
  </cols>
  <sheetData>
    <row r="1" spans="1:7" s="354" customFormat="1" ht="13.5" customHeight="1" x14ac:dyDescent="0.15">
      <c r="A1" s="799" t="s">
        <v>327</v>
      </c>
      <c r="B1" s="799"/>
      <c r="C1" s="799"/>
      <c r="D1" s="799"/>
    </row>
    <row r="2" spans="1:7" ht="22.5" customHeight="1" x14ac:dyDescent="0.15">
      <c r="A2" s="960" t="s">
        <v>463</v>
      </c>
      <c r="B2" s="960"/>
      <c r="C2" s="960"/>
      <c r="D2" s="960"/>
      <c r="E2" s="960"/>
      <c r="F2" s="960"/>
      <c r="G2" s="73"/>
    </row>
    <row r="3" spans="1:7" ht="22.5" customHeight="1" x14ac:dyDescent="0.15">
      <c r="A3" s="355"/>
      <c r="B3" s="355"/>
      <c r="C3" s="355"/>
      <c r="D3" s="355"/>
      <c r="E3" s="355"/>
      <c r="F3" s="355"/>
      <c r="G3" s="73"/>
    </row>
    <row r="4" spans="1:7" ht="22.5" customHeight="1" x14ac:dyDescent="0.15">
      <c r="A4" s="355"/>
      <c r="B4" s="355"/>
      <c r="C4" s="355"/>
      <c r="D4" s="355"/>
      <c r="E4" s="355"/>
      <c r="F4" s="355"/>
      <c r="G4" s="73"/>
    </row>
    <row r="5" spans="1:7" ht="22.5" customHeight="1" x14ac:dyDescent="0.15">
      <c r="A5" s="355"/>
      <c r="B5" s="355"/>
      <c r="C5" s="355"/>
      <c r="D5" s="355"/>
      <c r="E5" s="355"/>
      <c r="F5" s="355"/>
      <c r="G5" s="73"/>
    </row>
    <row r="6" spans="1:7" ht="22.5" customHeight="1" x14ac:dyDescent="0.15">
      <c r="A6" s="355"/>
      <c r="B6" s="355"/>
      <c r="C6" s="355"/>
      <c r="D6" s="355"/>
      <c r="E6" s="355"/>
      <c r="F6" s="355"/>
      <c r="G6" s="73"/>
    </row>
    <row r="7" spans="1:7" ht="22.5" customHeight="1" x14ac:dyDescent="0.15">
      <c r="A7" s="355"/>
      <c r="B7" s="355"/>
      <c r="C7" s="355"/>
      <c r="D7" s="355"/>
      <c r="E7" s="355"/>
      <c r="F7" s="355"/>
      <c r="G7" s="73"/>
    </row>
    <row r="8" spans="1:7" ht="22.5" customHeight="1" x14ac:dyDescent="0.15">
      <c r="A8" s="355"/>
      <c r="B8" s="355"/>
      <c r="C8" s="355"/>
      <c r="D8" s="355"/>
      <c r="E8" s="355"/>
      <c r="F8" s="355"/>
      <c r="G8" s="73"/>
    </row>
    <row r="9" spans="1:7" ht="22.5" customHeight="1" x14ac:dyDescent="0.15">
      <c r="A9" s="355"/>
      <c r="B9" s="355"/>
      <c r="C9" s="355"/>
      <c r="D9" s="355"/>
      <c r="E9" s="355"/>
      <c r="F9" s="355"/>
      <c r="G9" s="73"/>
    </row>
    <row r="10" spans="1:7" ht="22.5" customHeight="1" x14ac:dyDescent="0.15">
      <c r="A10" s="355"/>
      <c r="B10" s="355"/>
      <c r="C10" s="355"/>
      <c r="D10" s="355"/>
      <c r="E10" s="355"/>
      <c r="F10" s="355"/>
      <c r="G10" s="73"/>
    </row>
    <row r="11" spans="1:7" ht="22.5" customHeight="1" x14ac:dyDescent="0.15">
      <c r="A11" s="355"/>
      <c r="B11" s="355"/>
      <c r="C11" s="355"/>
      <c r="D11" s="355"/>
      <c r="E11" s="355"/>
      <c r="F11" s="355"/>
      <c r="G11" s="73"/>
    </row>
    <row r="12" spans="1:7" ht="22.5" customHeight="1" x14ac:dyDescent="0.15">
      <c r="A12" s="355"/>
      <c r="B12" s="355"/>
      <c r="C12" s="355"/>
      <c r="D12" s="355"/>
      <c r="E12" s="355"/>
      <c r="F12" s="355"/>
      <c r="G12" s="73"/>
    </row>
    <row r="13" spans="1:7" ht="22.5" customHeight="1" x14ac:dyDescent="0.15">
      <c r="A13" s="355"/>
      <c r="B13" s="355"/>
      <c r="C13" s="355"/>
      <c r="D13" s="355"/>
      <c r="E13" s="355"/>
      <c r="F13" s="355"/>
      <c r="G13" s="73"/>
    </row>
    <row r="14" spans="1:7" ht="22.5" customHeight="1" x14ac:dyDescent="0.15">
      <c r="A14" s="355"/>
      <c r="B14" s="355"/>
      <c r="C14" s="355"/>
      <c r="D14" s="355"/>
      <c r="E14" s="355"/>
      <c r="F14" s="355"/>
      <c r="G14" s="73"/>
    </row>
    <row r="15" spans="1:7" ht="22.5" customHeight="1" x14ac:dyDescent="0.15">
      <c r="A15" s="355"/>
      <c r="B15" s="355"/>
      <c r="C15" s="355"/>
      <c r="D15" s="355"/>
      <c r="E15" s="355"/>
      <c r="F15" s="355"/>
      <c r="G15" s="73"/>
    </row>
    <row r="16" spans="1:7" ht="22.5" customHeight="1" x14ac:dyDescent="0.15">
      <c r="A16" s="355"/>
      <c r="B16" s="355"/>
      <c r="C16" s="355"/>
      <c r="D16" s="355"/>
      <c r="E16" s="355"/>
      <c r="F16" s="355"/>
      <c r="G16" s="73"/>
    </row>
    <row r="17" spans="1:7" ht="22.5" customHeight="1" x14ac:dyDescent="0.15">
      <c r="A17" s="355"/>
      <c r="B17" s="355"/>
      <c r="C17" s="355"/>
      <c r="D17" s="355"/>
      <c r="E17" s="355"/>
      <c r="F17" s="355"/>
      <c r="G17" s="73"/>
    </row>
    <row r="18" spans="1:7" ht="22.5" customHeight="1" x14ac:dyDescent="0.15">
      <c r="A18" s="355"/>
      <c r="B18" s="355"/>
      <c r="C18" s="355"/>
      <c r="D18" s="355"/>
      <c r="E18" s="355"/>
      <c r="F18" s="355"/>
      <c r="G18" s="73"/>
    </row>
    <row r="19" spans="1:7" ht="22.5" customHeight="1" x14ac:dyDescent="0.15">
      <c r="A19" s="355"/>
      <c r="B19" s="355"/>
      <c r="C19" s="355"/>
      <c r="D19" s="355"/>
      <c r="E19" s="355"/>
      <c r="F19" s="355"/>
      <c r="G19" s="73"/>
    </row>
    <row r="20" spans="1:7" ht="22.5" customHeight="1" x14ac:dyDescent="0.15">
      <c r="A20" s="355"/>
      <c r="B20" s="355"/>
      <c r="C20" s="355"/>
      <c r="D20" s="355"/>
      <c r="E20" s="355"/>
      <c r="F20" s="355"/>
      <c r="G20" s="73"/>
    </row>
    <row r="21" spans="1:7" ht="22.5" customHeight="1" x14ac:dyDescent="0.15">
      <c r="A21" s="355"/>
      <c r="B21" s="355"/>
      <c r="C21" s="355"/>
      <c r="D21" s="355"/>
      <c r="E21" s="355"/>
      <c r="F21" s="355"/>
      <c r="G21" s="73"/>
    </row>
    <row r="22" spans="1:7" ht="22.5" customHeight="1" x14ac:dyDescent="0.15">
      <c r="A22" s="355"/>
      <c r="B22" s="355"/>
      <c r="C22" s="355"/>
      <c r="D22" s="355"/>
      <c r="E22" s="355"/>
      <c r="F22" s="355"/>
      <c r="G22" s="73"/>
    </row>
    <row r="23" spans="1:7" ht="22.5" customHeight="1" x14ac:dyDescent="0.15">
      <c r="A23" s="355"/>
      <c r="B23" s="355"/>
      <c r="C23" s="355"/>
      <c r="D23" s="355"/>
      <c r="E23" s="355"/>
      <c r="F23" s="355"/>
      <c r="G23" s="73"/>
    </row>
    <row r="24" spans="1:7" ht="22.5" customHeight="1" x14ac:dyDescent="0.15">
      <c r="A24" s="355"/>
      <c r="B24" s="355"/>
      <c r="C24" s="355"/>
      <c r="D24" s="355"/>
      <c r="E24" s="355"/>
      <c r="F24" s="355"/>
      <c r="G24" s="73"/>
    </row>
    <row r="25" spans="1:7" ht="22.5" customHeight="1" x14ac:dyDescent="0.15">
      <c r="A25" s="355"/>
      <c r="B25" s="355"/>
      <c r="C25" s="355"/>
      <c r="D25" s="355"/>
      <c r="E25" s="355"/>
      <c r="F25" s="355"/>
      <c r="G25" s="73"/>
    </row>
    <row r="26" spans="1:7" ht="22.5" customHeight="1" x14ac:dyDescent="0.15">
      <c r="A26" s="355"/>
      <c r="B26" s="355"/>
      <c r="C26" s="355"/>
      <c r="D26" s="355"/>
      <c r="E26" s="355"/>
      <c r="F26" s="355"/>
      <c r="G26" s="73"/>
    </row>
    <row r="27" spans="1:7" ht="22.5" customHeight="1" x14ac:dyDescent="0.15">
      <c r="A27" s="355"/>
      <c r="B27" s="355"/>
      <c r="C27" s="355"/>
      <c r="D27" s="355"/>
      <c r="E27" s="355"/>
      <c r="F27" s="355"/>
      <c r="G27" s="73"/>
    </row>
    <row r="28" spans="1:7" ht="22.5" customHeight="1" x14ac:dyDescent="0.15">
      <c r="A28" s="355"/>
      <c r="B28" s="355"/>
      <c r="C28" s="355"/>
      <c r="D28" s="355"/>
      <c r="E28" s="355"/>
      <c r="F28" s="355"/>
      <c r="G28" s="73"/>
    </row>
    <row r="29" spans="1:7" ht="22.5" customHeight="1" x14ac:dyDescent="0.15">
      <c r="A29" s="355"/>
      <c r="B29" s="355"/>
      <c r="C29" s="355"/>
      <c r="D29" s="355"/>
      <c r="E29" s="355"/>
      <c r="F29" s="355"/>
      <c r="G29" s="73"/>
    </row>
    <row r="30" spans="1:7" ht="22.5" customHeight="1" x14ac:dyDescent="0.15">
      <c r="A30" s="355"/>
      <c r="B30" s="355"/>
      <c r="C30" s="355"/>
      <c r="D30" s="355"/>
      <c r="E30" s="355"/>
      <c r="F30" s="355"/>
      <c r="G30" s="73"/>
    </row>
    <row r="31" spans="1:7" ht="22.5" customHeight="1" x14ac:dyDescent="0.15">
      <c r="A31" s="355"/>
      <c r="B31" s="355"/>
      <c r="C31" s="355"/>
      <c r="D31" s="355"/>
      <c r="E31" s="355"/>
      <c r="F31" s="355"/>
      <c r="G31" s="73"/>
    </row>
    <row r="32" spans="1:7" ht="22.5" customHeight="1" x14ac:dyDescent="0.15">
      <c r="A32" s="355"/>
      <c r="B32" s="355"/>
      <c r="C32" s="355"/>
      <c r="D32" s="355"/>
      <c r="E32" s="355"/>
      <c r="F32" s="355"/>
      <c r="G32" s="73"/>
    </row>
    <row r="33" spans="1:7" ht="22.5" customHeight="1" x14ac:dyDescent="0.15">
      <c r="A33" s="355"/>
      <c r="B33" s="355"/>
      <c r="C33" s="355"/>
      <c r="D33" s="355"/>
      <c r="E33" s="355"/>
      <c r="F33" s="355"/>
      <c r="G33" s="73"/>
    </row>
    <row r="34" spans="1:7" ht="22.5" customHeight="1" x14ac:dyDescent="0.15">
      <c r="A34" s="355"/>
      <c r="B34" s="355"/>
      <c r="C34" s="355"/>
      <c r="D34" s="355"/>
      <c r="E34" s="355"/>
      <c r="F34" s="355"/>
      <c r="G34" s="73"/>
    </row>
    <row r="35" spans="1:7" ht="22.5" customHeight="1" x14ac:dyDescent="0.15">
      <c r="A35" s="355"/>
      <c r="B35" s="355"/>
      <c r="C35" s="355"/>
      <c r="D35" s="355"/>
      <c r="E35" s="355"/>
      <c r="F35" s="355"/>
      <c r="G35" s="73"/>
    </row>
    <row r="36" spans="1:7" x14ac:dyDescent="0.15">
      <c r="A36" s="339" t="s">
        <v>462</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481" t="s">
        <v>149</v>
      </c>
      <c r="B2" s="481"/>
      <c r="C2" s="481"/>
      <c r="D2" s="481"/>
      <c r="E2" s="481"/>
      <c r="F2" s="481"/>
      <c r="G2" s="481"/>
      <c r="H2" s="481"/>
      <c r="I2" s="481"/>
      <c r="J2" s="481"/>
      <c r="K2" s="481"/>
      <c r="L2" s="481"/>
      <c r="M2" s="481"/>
    </row>
    <row r="3" spans="1:15" ht="10.5" customHeight="1" x14ac:dyDescent="0.15">
      <c r="A3" s="78"/>
      <c r="B3" s="78"/>
      <c r="C3" s="78"/>
      <c r="D3" s="78"/>
      <c r="E3" s="78"/>
      <c r="F3" s="78"/>
      <c r="G3" s="78"/>
      <c r="H3" s="78"/>
      <c r="I3" s="78"/>
      <c r="J3" s="78"/>
      <c r="K3" s="78"/>
      <c r="L3" s="78"/>
      <c r="M3" s="78"/>
    </row>
    <row r="4" spans="1:15" s="83" customFormat="1" ht="21.95" customHeight="1" x14ac:dyDescent="0.15">
      <c r="A4" s="482" t="s">
        <v>138</v>
      </c>
      <c r="B4" s="483"/>
      <c r="C4" s="484" t="str">
        <f>'様式1-1'!D16</f>
        <v>県道小竹頴田線勢田工区道路新設工事（２工区）</v>
      </c>
      <c r="D4" s="485"/>
      <c r="E4" s="485"/>
      <c r="F4" s="486"/>
      <c r="G4" s="79"/>
      <c r="H4" s="80"/>
      <c r="I4" s="81"/>
      <c r="J4" s="81"/>
      <c r="K4" s="169" t="s">
        <v>310</v>
      </c>
      <c r="L4" s="82">
        <f>'様式1-1'!D20</f>
        <v>45992</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482" t="s">
        <v>150</v>
      </c>
      <c r="B6" s="487"/>
      <c r="C6" s="166" t="str">
        <f>'様式1-1'!F10</f>
        <v>株式会社○○建設○○支店</v>
      </c>
      <c r="D6" s="487" t="s">
        <v>151</v>
      </c>
      <c r="E6" s="487"/>
      <c r="F6" s="488"/>
      <c r="G6" s="489"/>
      <c r="H6" s="489"/>
      <c r="I6" s="489"/>
      <c r="J6" s="490"/>
      <c r="K6" s="457" t="s">
        <v>152</v>
      </c>
      <c r="L6" s="85" t="s">
        <v>244</v>
      </c>
      <c r="M6" s="86"/>
    </row>
    <row r="7" spans="1:15" s="83" customFormat="1" ht="21.95" customHeight="1" thickBot="1" x14ac:dyDescent="0.2">
      <c r="A7" s="482" t="s">
        <v>245</v>
      </c>
      <c r="B7" s="492"/>
      <c r="C7" s="166" t="str">
        <f>'様式1-1'!F9</f>
        <v>○○市○○町○○番地</v>
      </c>
      <c r="D7" s="493" t="s">
        <v>153</v>
      </c>
      <c r="E7" s="493"/>
      <c r="F7" s="494"/>
      <c r="G7" s="495"/>
      <c r="H7" s="495"/>
      <c r="I7" s="495"/>
      <c r="J7" s="496"/>
      <c r="K7" s="491"/>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462" t="s">
        <v>299</v>
      </c>
      <c r="B10" s="463"/>
      <c r="C10" s="463"/>
      <c r="D10" s="463"/>
      <c r="E10" s="463"/>
      <c r="F10" s="463"/>
      <c r="G10" s="463"/>
      <c r="H10" s="463"/>
      <c r="I10" s="463"/>
      <c r="J10" s="463"/>
      <c r="K10" s="456" t="s">
        <v>80</v>
      </c>
      <c r="L10" s="457"/>
      <c r="M10" s="458"/>
    </row>
    <row r="11" spans="1:15" s="84" customFormat="1" ht="39.75" customHeight="1" thickTop="1" thickBot="1" x14ac:dyDescent="0.2">
      <c r="A11" s="464"/>
      <c r="B11" s="465"/>
      <c r="C11" s="465"/>
      <c r="D11" s="465"/>
      <c r="E11" s="465"/>
      <c r="F11" s="465"/>
      <c r="G11" s="465"/>
      <c r="H11" s="465"/>
      <c r="I11" s="465"/>
      <c r="J11" s="465"/>
      <c r="K11" s="459"/>
      <c r="L11" s="460"/>
      <c r="M11" s="461"/>
      <c r="N11" s="285" t="s">
        <v>273</v>
      </c>
      <c r="O11" s="284" t="s">
        <v>390</v>
      </c>
    </row>
    <row r="12" spans="1:15" s="84" customFormat="1" ht="8.25" customHeight="1" x14ac:dyDescent="0.15">
      <c r="C12" s="88"/>
      <c r="L12" s="89"/>
    </row>
    <row r="13" spans="1:15" s="91" customFormat="1" ht="15.95" customHeight="1" thickBot="1" x14ac:dyDescent="0.2">
      <c r="A13" s="268" t="s">
        <v>486</v>
      </c>
      <c r="B13" s="269"/>
      <c r="C13" s="269"/>
      <c r="L13" s="92"/>
    </row>
    <row r="14" spans="1:15" s="84" customFormat="1" ht="32.1" customHeight="1" thickBot="1" x14ac:dyDescent="0.2">
      <c r="A14" s="466" t="s">
        <v>154</v>
      </c>
      <c r="B14" s="467"/>
      <c r="C14" s="467"/>
      <c r="D14" s="467"/>
      <c r="E14" s="467"/>
      <c r="F14" s="468"/>
      <c r="G14" s="469" t="s">
        <v>155</v>
      </c>
      <c r="H14" s="470"/>
      <c r="I14" s="471"/>
      <c r="K14" s="472" t="s">
        <v>334</v>
      </c>
      <c r="L14" s="474"/>
      <c r="M14" s="94"/>
    </row>
    <row r="15" spans="1:15" s="84" customFormat="1" ht="19.5" customHeight="1" thickTop="1" thickBot="1" x14ac:dyDescent="0.2">
      <c r="A15" s="476" t="s">
        <v>497</v>
      </c>
      <c r="B15" s="476"/>
      <c r="C15" s="476"/>
      <c r="D15" s="476"/>
      <c r="E15" s="476"/>
      <c r="F15" s="477"/>
      <c r="G15" s="478"/>
      <c r="H15" s="479"/>
      <c r="I15" s="480"/>
      <c r="K15" s="473"/>
      <c r="L15" s="475"/>
      <c r="M15" s="94"/>
    </row>
    <row r="16" spans="1:15" s="84" customFormat="1" ht="19.5" customHeight="1" x14ac:dyDescent="0.15">
      <c r="A16" s="534" t="s">
        <v>256</v>
      </c>
      <c r="B16" s="535"/>
      <c r="C16" s="535"/>
      <c r="D16" s="535"/>
      <c r="E16" s="535"/>
      <c r="F16" s="535"/>
      <c r="G16" s="536"/>
      <c r="H16" s="537"/>
      <c r="I16" s="538"/>
      <c r="K16" s="357"/>
      <c r="L16" s="358"/>
      <c r="M16" s="79"/>
    </row>
    <row r="17" spans="1:13" s="84" customFormat="1" ht="19.5" customHeight="1" x14ac:dyDescent="0.15">
      <c r="A17" s="451" t="s">
        <v>257</v>
      </c>
      <c r="B17" s="452"/>
      <c r="C17" s="452"/>
      <c r="D17" s="452"/>
      <c r="E17" s="452"/>
      <c r="F17" s="452"/>
      <c r="G17" s="448"/>
      <c r="H17" s="449"/>
      <c r="I17" s="450"/>
    </row>
    <row r="18" spans="1:13" s="84" customFormat="1" ht="33" customHeight="1" x14ac:dyDescent="0.15">
      <c r="A18" s="563" t="s">
        <v>330</v>
      </c>
      <c r="B18" s="532"/>
      <c r="C18" s="532"/>
      <c r="D18" s="532"/>
      <c r="E18" s="532"/>
      <c r="F18" s="532"/>
      <c r="G18" s="531"/>
      <c r="H18" s="532"/>
      <c r="I18" s="533"/>
    </row>
    <row r="19" spans="1:13" s="84" customFormat="1" ht="19.5" customHeight="1" x14ac:dyDescent="0.15">
      <c r="A19" s="451" t="s">
        <v>259</v>
      </c>
      <c r="B19" s="452"/>
      <c r="C19" s="452"/>
      <c r="D19" s="452"/>
      <c r="E19" s="452"/>
      <c r="F19" s="452"/>
      <c r="G19" s="448"/>
      <c r="H19" s="449"/>
      <c r="I19" s="450"/>
    </row>
    <row r="20" spans="1:13" s="84" customFormat="1" ht="19.5" customHeight="1" thickBot="1" x14ac:dyDescent="0.2">
      <c r="A20" s="451" t="s">
        <v>258</v>
      </c>
      <c r="B20" s="452"/>
      <c r="C20" s="452"/>
      <c r="D20" s="452"/>
      <c r="E20" s="452"/>
      <c r="F20" s="452"/>
      <c r="G20" s="453"/>
      <c r="H20" s="454"/>
      <c r="I20" s="455"/>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542" t="s">
        <v>157</v>
      </c>
      <c r="B23" s="543"/>
      <c r="C23" s="544"/>
      <c r="D23" s="548" t="s">
        <v>255</v>
      </c>
      <c r="E23" s="549"/>
      <c r="F23" s="550" t="s">
        <v>155</v>
      </c>
      <c r="G23" s="551"/>
      <c r="H23" s="552"/>
      <c r="I23" s="499" t="s">
        <v>158</v>
      </c>
      <c r="J23" s="499"/>
      <c r="K23" s="499"/>
      <c r="L23" s="499"/>
      <c r="M23" s="500"/>
    </row>
    <row r="24" spans="1:13" s="83" customFormat="1" ht="15.95" customHeight="1" thickBot="1" x14ac:dyDescent="0.2">
      <c r="A24" s="545"/>
      <c r="B24" s="546"/>
      <c r="C24" s="547"/>
      <c r="D24" s="93" t="s">
        <v>159</v>
      </c>
      <c r="E24" s="93" t="s">
        <v>160</v>
      </c>
      <c r="F24" s="553"/>
      <c r="G24" s="554"/>
      <c r="H24" s="555"/>
      <c r="I24" s="501"/>
      <c r="J24" s="501"/>
      <c r="K24" s="501"/>
      <c r="L24" s="501"/>
      <c r="M24" s="502"/>
    </row>
    <row r="25" spans="1:13" ht="21" customHeight="1" thickTop="1" x14ac:dyDescent="0.15">
      <c r="A25" s="512" t="s">
        <v>289</v>
      </c>
      <c r="B25" s="512"/>
      <c r="C25" s="512"/>
      <c r="D25" s="107"/>
      <c r="E25" s="107" t="s">
        <v>11</v>
      </c>
      <c r="F25" s="539"/>
      <c r="G25" s="540"/>
      <c r="H25" s="541"/>
      <c r="I25" s="556"/>
      <c r="J25" s="557"/>
      <c r="K25" s="557"/>
      <c r="L25" s="557"/>
      <c r="M25" s="558"/>
    </row>
    <row r="26" spans="1:13" ht="21" customHeight="1" x14ac:dyDescent="0.15">
      <c r="A26" s="530" t="s">
        <v>161</v>
      </c>
      <c r="B26" s="530"/>
      <c r="C26" s="530"/>
      <c r="D26" s="108"/>
      <c r="E26" s="109" t="s">
        <v>12</v>
      </c>
      <c r="F26" s="513"/>
      <c r="G26" s="514"/>
      <c r="H26" s="515"/>
      <c r="I26" s="561" t="s">
        <v>290</v>
      </c>
      <c r="J26" s="561"/>
      <c r="K26" s="561"/>
      <c r="L26" s="561"/>
      <c r="M26" s="562"/>
    </row>
    <row r="27" spans="1:13" s="84" customFormat="1" ht="21" customHeight="1" x14ac:dyDescent="0.15">
      <c r="A27" s="530" t="s">
        <v>76</v>
      </c>
      <c r="B27" s="530"/>
      <c r="C27" s="530"/>
      <c r="D27" s="108"/>
      <c r="E27" s="109" t="s">
        <v>11</v>
      </c>
      <c r="F27" s="513"/>
      <c r="G27" s="514"/>
      <c r="H27" s="515"/>
      <c r="I27" s="559" t="s">
        <v>292</v>
      </c>
      <c r="J27" s="559"/>
      <c r="K27" s="559"/>
      <c r="L27" s="559"/>
      <c r="M27" s="560"/>
    </row>
    <row r="28" spans="1:13" s="84" customFormat="1" ht="21" customHeight="1" x14ac:dyDescent="0.15">
      <c r="A28" s="512" t="s">
        <v>77</v>
      </c>
      <c r="B28" s="512"/>
      <c r="C28" s="512"/>
      <c r="D28" s="110"/>
      <c r="E28" s="107" t="s">
        <v>13</v>
      </c>
      <c r="F28" s="513"/>
      <c r="G28" s="514"/>
      <c r="H28" s="515"/>
      <c r="I28" s="521" t="s">
        <v>512</v>
      </c>
      <c r="J28" s="522"/>
      <c r="K28" s="522"/>
      <c r="L28" s="522"/>
      <c r="M28" s="523"/>
    </row>
    <row r="29" spans="1:13" ht="21" customHeight="1" x14ac:dyDescent="0.15">
      <c r="A29" s="512" t="s">
        <v>305</v>
      </c>
      <c r="B29" s="512"/>
      <c r="C29" s="512"/>
      <c r="D29" s="110"/>
      <c r="E29" s="107" t="s">
        <v>14</v>
      </c>
      <c r="F29" s="513"/>
      <c r="G29" s="514"/>
      <c r="H29" s="515"/>
      <c r="I29" s="524"/>
      <c r="J29" s="525"/>
      <c r="K29" s="525"/>
      <c r="L29" s="525"/>
      <c r="M29" s="526"/>
    </row>
    <row r="30" spans="1:13" ht="21" customHeight="1" x14ac:dyDescent="0.15">
      <c r="A30" s="512" t="s">
        <v>78</v>
      </c>
      <c r="B30" s="512"/>
      <c r="C30" s="512"/>
      <c r="D30" s="110"/>
      <c r="E30" s="107" t="s">
        <v>15</v>
      </c>
      <c r="F30" s="513"/>
      <c r="G30" s="514"/>
      <c r="H30" s="515"/>
      <c r="I30" s="527"/>
      <c r="J30" s="528"/>
      <c r="K30" s="528"/>
      <c r="L30" s="528"/>
      <c r="M30" s="529"/>
    </row>
    <row r="31" spans="1:13" ht="21" customHeight="1" x14ac:dyDescent="0.15">
      <c r="A31" s="497" t="s">
        <v>315</v>
      </c>
      <c r="B31" s="498"/>
      <c r="C31" s="498"/>
      <c r="D31" s="110"/>
      <c r="E31" s="107" t="s">
        <v>18</v>
      </c>
      <c r="F31" s="516"/>
      <c r="G31" s="517"/>
      <c r="H31" s="518"/>
      <c r="I31" s="508" t="s">
        <v>325</v>
      </c>
      <c r="J31" s="508"/>
      <c r="K31" s="508"/>
      <c r="L31" s="508"/>
      <c r="M31" s="509"/>
    </row>
    <row r="32" spans="1:13" ht="21" customHeight="1" x14ac:dyDescent="0.15">
      <c r="A32" s="138"/>
      <c r="B32" s="503" t="s">
        <v>307</v>
      </c>
      <c r="C32" s="504"/>
      <c r="D32" s="128"/>
      <c r="E32" s="114" t="s">
        <v>275</v>
      </c>
      <c r="F32" s="505"/>
      <c r="G32" s="506"/>
      <c r="H32" s="507"/>
      <c r="I32" s="510"/>
      <c r="J32" s="510"/>
      <c r="K32" s="510"/>
      <c r="L32" s="510"/>
      <c r="M32" s="511"/>
    </row>
    <row r="33" spans="1:15" ht="39" customHeight="1" x14ac:dyDescent="0.15">
      <c r="A33" s="512" t="s">
        <v>482</v>
      </c>
      <c r="B33" s="512"/>
      <c r="C33" s="512"/>
      <c r="D33" s="110"/>
      <c r="E33" s="107" t="s">
        <v>17</v>
      </c>
      <c r="F33" s="516"/>
      <c r="G33" s="517"/>
      <c r="H33" s="518"/>
      <c r="I33" s="519" t="s">
        <v>511</v>
      </c>
      <c r="J33" s="519"/>
      <c r="K33" s="519"/>
      <c r="L33" s="519"/>
      <c r="M33" s="520"/>
    </row>
    <row r="34" spans="1:15" ht="21" customHeight="1" x14ac:dyDescent="0.15">
      <c r="A34" s="574" t="s">
        <v>181</v>
      </c>
      <c r="B34" s="574"/>
      <c r="C34" s="574"/>
      <c r="D34" s="114"/>
      <c r="E34" s="114" t="s">
        <v>11</v>
      </c>
      <c r="F34" s="505"/>
      <c r="G34" s="506"/>
      <c r="H34" s="507"/>
      <c r="I34" s="510"/>
      <c r="J34" s="510"/>
      <c r="K34" s="510"/>
      <c r="L34" s="510"/>
      <c r="M34" s="511"/>
    </row>
    <row r="35" spans="1:15" ht="21.75" customHeight="1" x14ac:dyDescent="0.15">
      <c r="A35" s="574" t="s">
        <v>182</v>
      </c>
      <c r="B35" s="574"/>
      <c r="C35" s="574"/>
      <c r="D35" s="114"/>
      <c r="E35" s="114" t="s">
        <v>183</v>
      </c>
      <c r="F35" s="505"/>
      <c r="G35" s="506"/>
      <c r="H35" s="507"/>
      <c r="I35" s="572" t="s">
        <v>394</v>
      </c>
      <c r="J35" s="572"/>
      <c r="K35" s="572"/>
      <c r="L35" s="572"/>
      <c r="M35" s="573"/>
      <c r="N35" s="297"/>
      <c r="O35" s="298"/>
    </row>
    <row r="36" spans="1:15" s="84" customFormat="1" ht="7.5" customHeight="1" x14ac:dyDescent="0.15">
      <c r="A36" s="95"/>
      <c r="B36" s="95"/>
      <c r="C36" s="96"/>
      <c r="D36" s="97"/>
      <c r="E36" s="97"/>
      <c r="F36" s="191"/>
      <c r="G36" s="191"/>
      <c r="H36" s="191"/>
      <c r="I36" s="97"/>
      <c r="J36" s="98"/>
      <c r="K36" s="98"/>
      <c r="L36" s="98"/>
      <c r="M36" s="98"/>
    </row>
    <row r="37" spans="1:15" s="91" customFormat="1" ht="15.95" customHeight="1" x14ac:dyDescent="0.15">
      <c r="A37" s="99" t="s">
        <v>251</v>
      </c>
      <c r="B37" s="100"/>
      <c r="C37" s="101"/>
      <c r="D37" s="102"/>
      <c r="E37" s="103"/>
      <c r="F37" s="192"/>
      <c r="G37" s="192"/>
      <c r="H37" s="192"/>
      <c r="I37" s="102"/>
      <c r="J37" s="104"/>
      <c r="K37" s="104"/>
      <c r="L37" s="104"/>
      <c r="M37" s="104"/>
    </row>
    <row r="38" spans="1:15" s="83" customFormat="1" ht="15.95" customHeight="1" x14ac:dyDescent="0.15">
      <c r="A38" s="542" t="s">
        <v>157</v>
      </c>
      <c r="B38" s="543"/>
      <c r="C38" s="543"/>
      <c r="D38" s="548" t="s">
        <v>255</v>
      </c>
      <c r="E38" s="549"/>
      <c r="F38" s="550" t="s">
        <v>155</v>
      </c>
      <c r="G38" s="551"/>
      <c r="H38" s="552"/>
      <c r="I38" s="499" t="s">
        <v>158</v>
      </c>
      <c r="J38" s="499"/>
      <c r="K38" s="499"/>
      <c r="L38" s="499"/>
      <c r="M38" s="500"/>
    </row>
    <row r="39" spans="1:15" s="83" customFormat="1" ht="15.95" customHeight="1" thickBot="1" x14ac:dyDescent="0.2">
      <c r="A39" s="545"/>
      <c r="B39" s="546"/>
      <c r="C39" s="546"/>
      <c r="D39" s="111" t="s">
        <v>159</v>
      </c>
      <c r="E39" s="105" t="s">
        <v>160</v>
      </c>
      <c r="F39" s="553"/>
      <c r="G39" s="554"/>
      <c r="H39" s="555"/>
      <c r="I39" s="501"/>
      <c r="J39" s="501"/>
      <c r="K39" s="501"/>
      <c r="L39" s="501"/>
      <c r="M39" s="502"/>
    </row>
    <row r="40" spans="1:15" s="88" customFormat="1" ht="21" customHeight="1" thickTop="1" x14ac:dyDescent="0.15">
      <c r="A40" s="564" t="s">
        <v>248</v>
      </c>
      <c r="B40" s="565"/>
      <c r="C40" s="565"/>
      <c r="D40" s="112" t="s">
        <v>16</v>
      </c>
      <c r="E40" s="112" t="s">
        <v>16</v>
      </c>
      <c r="F40" s="539"/>
      <c r="G40" s="540"/>
      <c r="H40" s="541"/>
      <c r="I40" s="566" t="s">
        <v>484</v>
      </c>
      <c r="J40" s="566"/>
      <c r="K40" s="566"/>
      <c r="L40" s="566"/>
      <c r="M40" s="567"/>
    </row>
    <row r="41" spans="1:15" s="88" customFormat="1" ht="21" customHeight="1" x14ac:dyDescent="0.15">
      <c r="A41" s="113"/>
      <c r="B41" s="570" t="s">
        <v>162</v>
      </c>
      <c r="C41" s="571"/>
      <c r="D41" s="114"/>
      <c r="E41" s="115" t="s">
        <v>163</v>
      </c>
      <c r="F41" s="505"/>
      <c r="G41" s="506"/>
      <c r="H41" s="507"/>
      <c r="I41" s="568"/>
      <c r="J41" s="568"/>
      <c r="K41" s="568"/>
      <c r="L41" s="568"/>
      <c r="M41" s="569"/>
    </row>
    <row r="42" spans="1:15" s="88" customFormat="1" ht="21" customHeight="1" x14ac:dyDescent="0.15">
      <c r="A42" s="113"/>
      <c r="B42" s="570" t="s">
        <v>164</v>
      </c>
      <c r="C42" s="571"/>
      <c r="D42" s="114"/>
      <c r="E42" s="114" t="s">
        <v>17</v>
      </c>
      <c r="F42" s="505"/>
      <c r="G42" s="506"/>
      <c r="H42" s="507"/>
      <c r="I42" s="568"/>
      <c r="J42" s="568"/>
      <c r="K42" s="568"/>
      <c r="L42" s="568"/>
      <c r="M42" s="569"/>
    </row>
    <row r="43" spans="1:15" s="88" customFormat="1" ht="21" customHeight="1" x14ac:dyDescent="0.15">
      <c r="A43" s="113"/>
      <c r="B43" s="570" t="s">
        <v>165</v>
      </c>
      <c r="C43" s="571"/>
      <c r="D43" s="114"/>
      <c r="E43" s="114" t="s">
        <v>18</v>
      </c>
      <c r="F43" s="505"/>
      <c r="G43" s="506"/>
      <c r="H43" s="507"/>
      <c r="I43" s="568"/>
      <c r="J43" s="568"/>
      <c r="K43" s="568"/>
      <c r="L43" s="568"/>
      <c r="M43" s="569"/>
    </row>
    <row r="44" spans="1:15" s="88" customFormat="1" ht="21" customHeight="1" x14ac:dyDescent="0.15">
      <c r="A44" s="113"/>
      <c r="B44" s="570" t="s">
        <v>166</v>
      </c>
      <c r="C44" s="571"/>
      <c r="D44" s="114"/>
      <c r="E44" s="114" t="s">
        <v>19</v>
      </c>
      <c r="F44" s="505"/>
      <c r="G44" s="506"/>
      <c r="H44" s="507"/>
      <c r="I44" s="568"/>
      <c r="J44" s="568"/>
      <c r="K44" s="568"/>
      <c r="L44" s="568"/>
      <c r="M44" s="569"/>
    </row>
    <row r="45" spans="1:15" s="88" customFormat="1" ht="21" customHeight="1" thickBot="1" x14ac:dyDescent="0.2">
      <c r="A45" s="116"/>
      <c r="B45" s="580" t="s">
        <v>314</v>
      </c>
      <c r="C45" s="581"/>
      <c r="D45" s="114"/>
      <c r="E45" s="114" t="s">
        <v>174</v>
      </c>
      <c r="F45" s="582"/>
      <c r="G45" s="583"/>
      <c r="H45" s="584"/>
      <c r="I45" s="510"/>
      <c r="J45" s="510"/>
      <c r="K45" s="510"/>
      <c r="L45" s="510"/>
      <c r="M45" s="511"/>
    </row>
    <row r="46" spans="1:15" s="84" customFormat="1" ht="8.1" customHeight="1" x14ac:dyDescent="0.15">
      <c r="A46" s="118"/>
      <c r="B46" s="119"/>
      <c r="C46" s="119"/>
      <c r="D46" s="120"/>
      <c r="E46" s="97"/>
      <c r="F46" s="191"/>
      <c r="G46" s="193"/>
      <c r="H46" s="193"/>
    </row>
    <row r="47" spans="1:15" s="91" customFormat="1" ht="15.95" customHeight="1" x14ac:dyDescent="0.15">
      <c r="A47" s="99" t="s">
        <v>252</v>
      </c>
      <c r="B47" s="121"/>
      <c r="C47" s="122"/>
      <c r="D47" s="123"/>
      <c r="E47" s="122"/>
      <c r="F47" s="194"/>
      <c r="G47" s="194"/>
      <c r="H47" s="194"/>
      <c r="I47" s="104"/>
      <c r="J47" s="104"/>
      <c r="K47" s="104"/>
      <c r="L47" s="104"/>
      <c r="M47" s="104"/>
    </row>
    <row r="48" spans="1:15" s="83" customFormat="1" ht="15.95" customHeight="1" x14ac:dyDescent="0.15">
      <c r="A48" s="542" t="s">
        <v>167</v>
      </c>
      <c r="B48" s="543"/>
      <c r="C48" s="543"/>
      <c r="D48" s="548" t="s">
        <v>255</v>
      </c>
      <c r="E48" s="549"/>
      <c r="F48" s="585" t="s">
        <v>155</v>
      </c>
      <c r="G48" s="585"/>
      <c r="H48" s="585"/>
      <c r="I48" s="499" t="s">
        <v>158</v>
      </c>
      <c r="J48" s="499"/>
      <c r="K48" s="499"/>
      <c r="L48" s="499"/>
      <c r="M48" s="500"/>
    </row>
    <row r="49" spans="1:15" s="83" customFormat="1" ht="15.95" customHeight="1" thickBot="1" x14ac:dyDescent="0.2">
      <c r="A49" s="545"/>
      <c r="B49" s="546"/>
      <c r="C49" s="546"/>
      <c r="D49" s="106" t="s">
        <v>159</v>
      </c>
      <c r="E49" s="93" t="s">
        <v>160</v>
      </c>
      <c r="F49" s="221" t="s">
        <v>168</v>
      </c>
      <c r="G49" s="222" t="s">
        <v>169</v>
      </c>
      <c r="H49" s="222" t="s">
        <v>170</v>
      </c>
      <c r="I49" s="501"/>
      <c r="J49" s="501"/>
      <c r="K49" s="501"/>
      <c r="L49" s="501"/>
      <c r="M49" s="502"/>
    </row>
    <row r="50" spans="1:15" s="88" customFormat="1" ht="21" customHeight="1" thickTop="1" x14ac:dyDescent="0.15">
      <c r="A50" s="530" t="s">
        <v>171</v>
      </c>
      <c r="B50" s="530"/>
      <c r="C50" s="578"/>
      <c r="D50" s="124"/>
      <c r="E50" s="125"/>
      <c r="F50" s="216"/>
      <c r="G50" s="219"/>
      <c r="H50" s="220"/>
      <c r="I50" s="587" t="s">
        <v>172</v>
      </c>
      <c r="J50" s="587"/>
      <c r="K50" s="587"/>
      <c r="L50" s="587"/>
      <c r="M50" s="588"/>
    </row>
    <row r="51" spans="1:15" s="88" customFormat="1" ht="35.25" customHeight="1" x14ac:dyDescent="0.15">
      <c r="A51" s="589" t="s">
        <v>173</v>
      </c>
      <c r="B51" s="512"/>
      <c r="C51" s="590"/>
      <c r="D51" s="110" t="s">
        <v>20</v>
      </c>
      <c r="E51" s="107" t="s">
        <v>20</v>
      </c>
      <c r="F51" s="190"/>
      <c r="G51" s="195"/>
      <c r="H51" s="214"/>
      <c r="I51" s="508" t="s">
        <v>568</v>
      </c>
      <c r="J51" s="508"/>
      <c r="K51" s="508"/>
      <c r="L51" s="508"/>
      <c r="M51" s="509"/>
    </row>
    <row r="52" spans="1:15" s="88" customFormat="1" ht="30" customHeight="1" x14ac:dyDescent="0.15">
      <c r="A52" s="127"/>
      <c r="B52" s="570" t="s">
        <v>162</v>
      </c>
      <c r="C52" s="571"/>
      <c r="D52" s="128"/>
      <c r="E52" s="114" t="s">
        <v>163</v>
      </c>
      <c r="F52" s="129"/>
      <c r="G52" s="130"/>
      <c r="H52" s="218"/>
      <c r="I52" s="568"/>
      <c r="J52" s="568"/>
      <c r="K52" s="568"/>
      <c r="L52" s="568"/>
      <c r="M52" s="569"/>
    </row>
    <row r="53" spans="1:15" s="88" customFormat="1" ht="30" customHeight="1" x14ac:dyDescent="0.15">
      <c r="A53" s="127"/>
      <c r="B53" s="570" t="s">
        <v>164</v>
      </c>
      <c r="C53" s="571"/>
      <c r="D53" s="128"/>
      <c r="E53" s="114" t="s">
        <v>17</v>
      </c>
      <c r="F53" s="129"/>
      <c r="G53" s="130"/>
      <c r="H53" s="218"/>
      <c r="I53" s="568"/>
      <c r="J53" s="568"/>
      <c r="K53" s="568"/>
      <c r="L53" s="568"/>
      <c r="M53" s="569"/>
    </row>
    <row r="54" spans="1:15" s="88" customFormat="1" ht="30" customHeight="1" x14ac:dyDescent="0.15">
      <c r="A54" s="127"/>
      <c r="B54" s="570" t="s">
        <v>165</v>
      </c>
      <c r="C54" s="571"/>
      <c r="D54" s="128"/>
      <c r="E54" s="114" t="s">
        <v>18</v>
      </c>
      <c r="F54" s="129"/>
      <c r="G54" s="130"/>
      <c r="H54" s="218"/>
      <c r="I54" s="568"/>
      <c r="J54" s="568"/>
      <c r="K54" s="568"/>
      <c r="L54" s="568"/>
      <c r="M54" s="569"/>
    </row>
    <row r="55" spans="1:15" s="88" customFormat="1" ht="30" customHeight="1" x14ac:dyDescent="0.15">
      <c r="A55" s="127"/>
      <c r="B55" s="579" t="s">
        <v>166</v>
      </c>
      <c r="C55" s="571"/>
      <c r="D55" s="128"/>
      <c r="E55" s="114" t="s">
        <v>19</v>
      </c>
      <c r="F55" s="129"/>
      <c r="G55" s="130"/>
      <c r="H55" s="218"/>
      <c r="I55" s="568"/>
      <c r="J55" s="568"/>
      <c r="K55" s="568"/>
      <c r="L55" s="568"/>
      <c r="M55" s="569"/>
    </row>
    <row r="56" spans="1:15" s="88" customFormat="1" ht="30" customHeight="1" x14ac:dyDescent="0.15">
      <c r="A56" s="127"/>
      <c r="B56" s="579" t="s">
        <v>364</v>
      </c>
      <c r="C56" s="571"/>
      <c r="D56" s="128"/>
      <c r="E56" s="114" t="s">
        <v>19</v>
      </c>
      <c r="F56" s="250"/>
      <c r="G56" s="130"/>
      <c r="H56" s="218"/>
      <c r="I56" s="568"/>
      <c r="J56" s="568"/>
      <c r="K56" s="568"/>
      <c r="L56" s="568"/>
      <c r="M56" s="569"/>
    </row>
    <row r="57" spans="1:15" s="88" customFormat="1" ht="30" customHeight="1" x14ac:dyDescent="0.15">
      <c r="A57" s="127"/>
      <c r="B57" s="595" t="s">
        <v>365</v>
      </c>
      <c r="C57" s="581"/>
      <c r="D57" s="128"/>
      <c r="E57" s="114" t="s">
        <v>174</v>
      </c>
      <c r="F57" s="188"/>
      <c r="G57" s="189"/>
      <c r="H57" s="215"/>
      <c r="I57" s="568"/>
      <c r="J57" s="568"/>
      <c r="K57" s="568"/>
      <c r="L57" s="568"/>
      <c r="M57" s="569"/>
    </row>
    <row r="58" spans="1:15" s="88" customFormat="1" ht="29.25" customHeight="1" x14ac:dyDescent="0.15">
      <c r="A58" s="575" t="s">
        <v>504</v>
      </c>
      <c r="B58" s="576"/>
      <c r="C58" s="577"/>
      <c r="D58" s="110"/>
      <c r="E58" s="107" t="s">
        <v>11</v>
      </c>
      <c r="F58" s="360"/>
      <c r="G58" s="196"/>
      <c r="H58" s="361"/>
      <c r="I58" s="568"/>
      <c r="J58" s="568"/>
      <c r="K58" s="568"/>
      <c r="L58" s="568"/>
      <c r="M58" s="569"/>
    </row>
    <row r="59" spans="1:15" s="88" customFormat="1" ht="29.25" customHeight="1" x14ac:dyDescent="0.15">
      <c r="A59" s="575" t="s">
        <v>505</v>
      </c>
      <c r="B59" s="576"/>
      <c r="C59" s="577"/>
      <c r="D59" s="110"/>
      <c r="E59" s="107" t="s">
        <v>11</v>
      </c>
      <c r="F59" s="360"/>
      <c r="G59" s="196"/>
      <c r="H59" s="361"/>
      <c r="I59" s="568"/>
      <c r="J59" s="568"/>
      <c r="K59" s="568"/>
      <c r="L59" s="568"/>
      <c r="M59" s="569"/>
    </row>
    <row r="60" spans="1:15" s="88" customFormat="1" ht="35.25" customHeight="1" x14ac:dyDescent="0.15">
      <c r="A60" s="575" t="s">
        <v>175</v>
      </c>
      <c r="B60" s="576"/>
      <c r="C60" s="577"/>
      <c r="D60" s="110"/>
      <c r="E60" s="107" t="s">
        <v>20</v>
      </c>
      <c r="F60" s="190"/>
      <c r="G60" s="196"/>
      <c r="H60" s="214"/>
      <c r="I60" s="568"/>
      <c r="J60" s="568"/>
      <c r="K60" s="568"/>
      <c r="L60" s="568"/>
      <c r="M60" s="569"/>
    </row>
    <row r="61" spans="1:15" s="88" customFormat="1" ht="35.25" customHeight="1" x14ac:dyDescent="0.15">
      <c r="A61" s="591" t="s">
        <v>176</v>
      </c>
      <c r="B61" s="592"/>
      <c r="C61" s="593"/>
      <c r="D61" s="110"/>
      <c r="E61" s="107" t="s">
        <v>20</v>
      </c>
      <c r="F61" s="190"/>
      <c r="G61" s="196"/>
      <c r="H61" s="214"/>
      <c r="I61" s="510"/>
      <c r="J61" s="510"/>
      <c r="K61" s="510"/>
      <c r="L61" s="510"/>
      <c r="M61" s="511"/>
    </row>
    <row r="62" spans="1:15" ht="111" customHeight="1" x14ac:dyDescent="0.15">
      <c r="A62" s="594" t="s">
        <v>366</v>
      </c>
      <c r="B62" s="594"/>
      <c r="C62" s="594"/>
      <c r="D62" s="131"/>
      <c r="E62" s="114" t="s">
        <v>174</v>
      </c>
      <c r="F62" s="129"/>
      <c r="G62" s="217"/>
      <c r="H62" s="218"/>
      <c r="I62" s="559" t="s">
        <v>475</v>
      </c>
      <c r="J62" s="559"/>
      <c r="K62" s="559"/>
      <c r="L62" s="559"/>
      <c r="M62" s="560"/>
      <c r="N62" s="252" t="s">
        <v>370</v>
      </c>
      <c r="O62" s="251" t="s">
        <v>371</v>
      </c>
    </row>
    <row r="63" spans="1:15" ht="36" customHeight="1" x14ac:dyDescent="0.15">
      <c r="A63" s="616" t="s">
        <v>499</v>
      </c>
      <c r="B63" s="617"/>
      <c r="C63" s="618"/>
      <c r="D63" s="359"/>
      <c r="E63" s="340" t="s">
        <v>468</v>
      </c>
      <c r="F63" s="619"/>
      <c r="G63" s="620"/>
      <c r="H63" s="621"/>
      <c r="I63" s="622" t="s">
        <v>500</v>
      </c>
      <c r="J63" s="559"/>
      <c r="K63" s="559"/>
      <c r="L63" s="559"/>
      <c r="M63" s="560"/>
      <c r="N63" s="252"/>
      <c r="O63" s="251"/>
    </row>
    <row r="64" spans="1:15" ht="29.25" customHeight="1" x14ac:dyDescent="0.15">
      <c r="A64" s="616" t="s">
        <v>498</v>
      </c>
      <c r="B64" s="617"/>
      <c r="C64" s="618"/>
      <c r="D64" s="359"/>
      <c r="E64" s="340" t="s">
        <v>468</v>
      </c>
      <c r="F64" s="619"/>
      <c r="G64" s="620"/>
      <c r="H64" s="621"/>
      <c r="I64" s="622" t="s">
        <v>501</v>
      </c>
      <c r="J64" s="559"/>
      <c r="K64" s="559"/>
      <c r="L64" s="559"/>
      <c r="M64" s="560"/>
      <c r="N64" s="252"/>
      <c r="O64" s="251"/>
    </row>
    <row r="65" spans="1:15" ht="32.25" customHeight="1" thickBot="1" x14ac:dyDescent="0.2">
      <c r="A65" s="616" t="s">
        <v>503</v>
      </c>
      <c r="B65" s="617"/>
      <c r="C65" s="618"/>
      <c r="D65" s="359"/>
      <c r="E65" s="340" t="s">
        <v>468</v>
      </c>
      <c r="F65" s="619"/>
      <c r="G65" s="620"/>
      <c r="H65" s="621"/>
      <c r="I65" s="622" t="s">
        <v>502</v>
      </c>
      <c r="J65" s="559"/>
      <c r="K65" s="559"/>
      <c r="L65" s="559"/>
      <c r="M65" s="560"/>
      <c r="N65" s="252"/>
      <c r="O65" s="251"/>
    </row>
    <row r="66" spans="1:15" s="88" customFormat="1" ht="8.25" customHeight="1" x14ac:dyDescent="0.15">
      <c r="A66" s="132"/>
      <c r="B66" s="133"/>
      <c r="C66" s="133"/>
      <c r="D66" s="134"/>
      <c r="E66" s="134"/>
      <c r="F66" s="288"/>
      <c r="G66" s="288"/>
      <c r="H66" s="288"/>
      <c r="I66" s="135"/>
      <c r="J66" s="135"/>
      <c r="K66" s="135"/>
      <c r="L66" s="135"/>
      <c r="M66" s="135"/>
    </row>
    <row r="67" spans="1:15" s="91" customFormat="1" ht="15.95" customHeight="1" x14ac:dyDescent="0.15">
      <c r="A67" s="99" t="s">
        <v>253</v>
      </c>
      <c r="B67" s="121"/>
      <c r="C67" s="122"/>
      <c r="D67" s="123"/>
      <c r="E67" s="122"/>
      <c r="F67" s="194"/>
      <c r="G67" s="194"/>
      <c r="H67" s="194"/>
      <c r="I67" s="104"/>
      <c r="J67" s="104"/>
      <c r="K67" s="104"/>
      <c r="L67" s="104"/>
      <c r="M67" s="104"/>
    </row>
    <row r="68" spans="1:15" s="84" customFormat="1" ht="15.95" customHeight="1" x14ac:dyDescent="0.15">
      <c r="A68" s="542" t="s">
        <v>157</v>
      </c>
      <c r="B68" s="543"/>
      <c r="C68" s="543"/>
      <c r="D68" s="548" t="s">
        <v>255</v>
      </c>
      <c r="E68" s="549"/>
      <c r="F68" s="585" t="s">
        <v>155</v>
      </c>
      <c r="G68" s="585"/>
      <c r="H68" s="585"/>
      <c r="I68" s="499" t="s">
        <v>158</v>
      </c>
      <c r="J68" s="499"/>
      <c r="K68" s="499"/>
      <c r="L68" s="499"/>
      <c r="M68" s="500"/>
    </row>
    <row r="69" spans="1:15" s="84" customFormat="1" ht="15.95" customHeight="1" thickBot="1" x14ac:dyDescent="0.2">
      <c r="A69" s="545"/>
      <c r="B69" s="546"/>
      <c r="C69" s="546"/>
      <c r="D69" s="106" t="s">
        <v>159</v>
      </c>
      <c r="E69" s="93" t="s">
        <v>160</v>
      </c>
      <c r="F69" s="586"/>
      <c r="G69" s="586"/>
      <c r="H69" s="586"/>
      <c r="I69" s="501"/>
      <c r="J69" s="501"/>
      <c r="K69" s="501"/>
      <c r="L69" s="501"/>
      <c r="M69" s="502"/>
    </row>
    <row r="70" spans="1:15" s="84" customFormat="1" ht="27" customHeight="1" thickTop="1" x14ac:dyDescent="0.15">
      <c r="A70" s="607" t="s">
        <v>177</v>
      </c>
      <c r="B70" s="530"/>
      <c r="C70" s="530"/>
      <c r="D70" s="108" t="s">
        <v>22</v>
      </c>
      <c r="E70" s="109" t="s">
        <v>22</v>
      </c>
      <c r="F70" s="608"/>
      <c r="G70" s="609"/>
      <c r="H70" s="610"/>
      <c r="I70" s="566" t="s">
        <v>308</v>
      </c>
      <c r="J70" s="566"/>
      <c r="K70" s="566"/>
      <c r="L70" s="566"/>
      <c r="M70" s="567"/>
    </row>
    <row r="71" spans="1:15" s="84" customFormat="1" ht="27" customHeight="1" thickBot="1" x14ac:dyDescent="0.2">
      <c r="A71" s="136"/>
      <c r="B71" s="599" t="s">
        <v>178</v>
      </c>
      <c r="C71" s="599"/>
      <c r="D71" s="110" t="s">
        <v>19</v>
      </c>
      <c r="E71" s="107" t="s">
        <v>19</v>
      </c>
      <c r="F71" s="600"/>
      <c r="G71" s="601"/>
      <c r="H71" s="602"/>
      <c r="I71" s="510"/>
      <c r="J71" s="510"/>
      <c r="K71" s="510"/>
      <c r="L71" s="510"/>
      <c r="M71" s="511"/>
    </row>
    <row r="72" spans="1:15" ht="8.25" customHeight="1" x14ac:dyDescent="0.15">
      <c r="F72" s="198"/>
      <c r="G72" s="198"/>
      <c r="H72" s="198"/>
      <c r="I72" s="84"/>
      <c r="J72" s="84"/>
      <c r="K72" s="84"/>
      <c r="L72" s="84"/>
      <c r="M72" s="84"/>
    </row>
    <row r="73" spans="1:15" s="91" customFormat="1" ht="15.95" customHeight="1" x14ac:dyDescent="0.15">
      <c r="A73" s="99" t="s">
        <v>254</v>
      </c>
      <c r="B73" s="121"/>
      <c r="C73" s="122"/>
      <c r="D73" s="123"/>
      <c r="E73" s="122"/>
      <c r="F73" s="194"/>
      <c r="G73" s="194"/>
      <c r="H73" s="194"/>
      <c r="I73" s="104"/>
      <c r="J73" s="104"/>
      <c r="K73" s="104"/>
      <c r="L73" s="104"/>
      <c r="M73" s="104"/>
    </row>
    <row r="74" spans="1:15" s="84" customFormat="1" ht="15.95" customHeight="1" x14ac:dyDescent="0.15">
      <c r="A74" s="542" t="s">
        <v>157</v>
      </c>
      <c r="B74" s="543"/>
      <c r="C74" s="543"/>
      <c r="D74" s="548" t="s">
        <v>255</v>
      </c>
      <c r="E74" s="549"/>
      <c r="F74" s="585" t="s">
        <v>155</v>
      </c>
      <c r="G74" s="585"/>
      <c r="H74" s="585"/>
      <c r="I74" s="499" t="s">
        <v>158</v>
      </c>
      <c r="J74" s="499"/>
      <c r="K74" s="499"/>
      <c r="L74" s="499"/>
      <c r="M74" s="500"/>
    </row>
    <row r="75" spans="1:15" s="84" customFormat="1" ht="15.95" customHeight="1" thickBot="1" x14ac:dyDescent="0.2">
      <c r="A75" s="545"/>
      <c r="B75" s="546"/>
      <c r="C75" s="546"/>
      <c r="D75" s="106" t="s">
        <v>159</v>
      </c>
      <c r="E75" s="93" t="s">
        <v>160</v>
      </c>
      <c r="F75" s="603"/>
      <c r="G75" s="603"/>
      <c r="H75" s="603"/>
      <c r="I75" s="501"/>
      <c r="J75" s="501"/>
      <c r="K75" s="501"/>
      <c r="L75" s="501"/>
      <c r="M75" s="502"/>
    </row>
    <row r="76" spans="1:15" s="84" customFormat="1" ht="21" customHeight="1" thickTop="1" x14ac:dyDescent="0.15">
      <c r="A76" s="596" t="s">
        <v>179</v>
      </c>
      <c r="B76" s="597"/>
      <c r="C76" s="598"/>
      <c r="D76" s="137"/>
      <c r="E76" s="112" t="s">
        <v>21</v>
      </c>
      <c r="F76" s="539"/>
      <c r="G76" s="540"/>
      <c r="H76" s="541"/>
      <c r="I76" s="566" t="s">
        <v>356</v>
      </c>
      <c r="J76" s="566"/>
      <c r="K76" s="566"/>
      <c r="L76" s="566"/>
      <c r="M76" s="567"/>
    </row>
    <row r="77" spans="1:15" s="84" customFormat="1" ht="21" customHeight="1" x14ac:dyDescent="0.15">
      <c r="A77" s="498" t="s">
        <v>180</v>
      </c>
      <c r="B77" s="498"/>
      <c r="C77" s="498"/>
      <c r="D77" s="110"/>
      <c r="E77" s="107" t="s">
        <v>21</v>
      </c>
      <c r="F77" s="516"/>
      <c r="G77" s="517"/>
      <c r="H77" s="518"/>
      <c r="I77" s="510"/>
      <c r="J77" s="510"/>
      <c r="K77" s="510"/>
      <c r="L77" s="510"/>
      <c r="M77" s="511"/>
    </row>
    <row r="78" spans="1:15" s="84" customFormat="1" ht="21" customHeight="1" x14ac:dyDescent="0.15">
      <c r="A78" s="498" t="s">
        <v>246</v>
      </c>
      <c r="B78" s="498"/>
      <c r="C78" s="498"/>
      <c r="D78" s="110"/>
      <c r="E78" s="107" t="s">
        <v>23</v>
      </c>
      <c r="F78" s="516"/>
      <c r="G78" s="517"/>
      <c r="H78" s="518"/>
      <c r="I78" s="604" t="s">
        <v>357</v>
      </c>
      <c r="J78" s="508"/>
      <c r="K78" s="508"/>
      <c r="L78" s="508"/>
      <c r="M78" s="509"/>
    </row>
    <row r="79" spans="1:15" s="84" customFormat="1" ht="21" customHeight="1" x14ac:dyDescent="0.15">
      <c r="A79" s="497" t="s">
        <v>247</v>
      </c>
      <c r="B79" s="498"/>
      <c r="C79" s="498"/>
      <c r="D79" s="110"/>
      <c r="E79" s="107" t="s">
        <v>24</v>
      </c>
      <c r="F79" s="516"/>
      <c r="G79" s="517"/>
      <c r="H79" s="518"/>
      <c r="I79" s="605"/>
      <c r="J79" s="568"/>
      <c r="K79" s="568"/>
      <c r="L79" s="568"/>
      <c r="M79" s="569"/>
    </row>
    <row r="80" spans="1:15" s="84" customFormat="1" ht="21" customHeight="1" x14ac:dyDescent="0.15">
      <c r="A80" s="138"/>
      <c r="B80" s="614" t="s">
        <v>353</v>
      </c>
      <c r="C80" s="615"/>
      <c r="D80" s="249"/>
      <c r="E80" s="249" t="s">
        <v>17</v>
      </c>
      <c r="F80" s="505"/>
      <c r="G80" s="506"/>
      <c r="H80" s="507"/>
      <c r="I80" s="606"/>
      <c r="J80" s="510"/>
      <c r="K80" s="510"/>
      <c r="L80" s="510"/>
      <c r="M80" s="511"/>
    </row>
    <row r="81" spans="1:13" ht="33" customHeight="1" x14ac:dyDescent="0.15">
      <c r="A81" s="498" t="s">
        <v>184</v>
      </c>
      <c r="B81" s="498"/>
      <c r="C81" s="498"/>
      <c r="D81" s="107"/>
      <c r="E81" s="107" t="s">
        <v>25</v>
      </c>
      <c r="F81" s="516"/>
      <c r="G81" s="517"/>
      <c r="H81" s="518"/>
      <c r="I81" s="611" t="s">
        <v>491</v>
      </c>
      <c r="J81" s="559"/>
      <c r="K81" s="559"/>
      <c r="L81" s="559"/>
      <c r="M81" s="560"/>
    </row>
    <row r="82" spans="1:13" ht="27.75" customHeight="1" x14ac:dyDescent="0.15">
      <c r="A82" s="590" t="s">
        <v>456</v>
      </c>
      <c r="B82" s="612"/>
      <c r="C82" s="613"/>
      <c r="D82" s="107"/>
      <c r="E82" s="107" t="s">
        <v>18</v>
      </c>
      <c r="F82" s="516"/>
      <c r="G82" s="517"/>
      <c r="H82" s="518"/>
      <c r="I82" s="559" t="s">
        <v>457</v>
      </c>
      <c r="J82" s="559"/>
      <c r="K82" s="559"/>
      <c r="L82" s="559"/>
      <c r="M82" s="560"/>
    </row>
    <row r="83" spans="1:13" ht="55.5" customHeight="1" x14ac:dyDescent="0.15">
      <c r="A83" s="590" t="s">
        <v>186</v>
      </c>
      <c r="B83" s="612"/>
      <c r="C83" s="613"/>
      <c r="D83" s="107"/>
      <c r="E83" s="107" t="s">
        <v>187</v>
      </c>
      <c r="F83" s="516"/>
      <c r="G83" s="517"/>
      <c r="H83" s="518"/>
      <c r="I83" s="611" t="s">
        <v>311</v>
      </c>
      <c r="J83" s="559"/>
      <c r="K83" s="559"/>
      <c r="L83" s="559"/>
      <c r="M83" s="560"/>
    </row>
    <row r="84" spans="1:13" ht="55.5" customHeight="1" x14ac:dyDescent="0.15">
      <c r="A84" s="594" t="s">
        <v>188</v>
      </c>
      <c r="B84" s="594"/>
      <c r="C84" s="594"/>
      <c r="D84" s="114"/>
      <c r="E84" s="114" t="s">
        <v>27</v>
      </c>
      <c r="F84" s="505"/>
      <c r="G84" s="506"/>
      <c r="H84" s="507"/>
      <c r="I84" s="611" t="s">
        <v>492</v>
      </c>
      <c r="J84" s="559"/>
      <c r="K84" s="559"/>
      <c r="L84" s="559"/>
      <c r="M84" s="560"/>
    </row>
    <row r="85" spans="1:13" ht="21" customHeight="1" thickBot="1" x14ac:dyDescent="0.2">
      <c r="A85" s="512" t="s">
        <v>191</v>
      </c>
      <c r="B85" s="512"/>
      <c r="C85" s="512"/>
      <c r="D85" s="107"/>
      <c r="E85" s="107" t="s">
        <v>29</v>
      </c>
      <c r="F85" s="600"/>
      <c r="G85" s="601"/>
      <c r="H85" s="602"/>
      <c r="I85" s="559" t="s">
        <v>470</v>
      </c>
      <c r="J85" s="559"/>
      <c r="K85" s="559"/>
      <c r="L85" s="559"/>
      <c r="M85" s="560"/>
    </row>
    <row r="86" spans="1:13" ht="16.5" customHeight="1" x14ac:dyDescent="0.15"/>
    <row r="87" spans="1:13" s="201" customFormat="1" ht="15.75" customHeight="1" x14ac:dyDescent="0.15">
      <c r="A87" s="90" t="s">
        <v>296</v>
      </c>
      <c r="C87" s="202"/>
      <c r="L87" s="203"/>
    </row>
    <row r="88" spans="1:13" s="170" customFormat="1" ht="15.75" customHeight="1" x14ac:dyDescent="0.15">
      <c r="A88" s="200">
        <v>1</v>
      </c>
      <c r="B88" s="172" t="s">
        <v>298</v>
      </c>
      <c r="C88" s="172"/>
      <c r="D88" s="173"/>
      <c r="E88" s="173"/>
      <c r="F88" s="173"/>
      <c r="G88" s="173"/>
      <c r="H88" s="173"/>
      <c r="I88" s="173"/>
      <c r="J88" s="173"/>
      <c r="K88" s="173"/>
      <c r="L88" s="173"/>
      <c r="M88" s="173"/>
    </row>
    <row r="89" spans="1:13" s="170" customFormat="1" ht="15.75" customHeight="1" x14ac:dyDescent="0.15">
      <c r="A89" s="200">
        <v>2</v>
      </c>
      <c r="B89" s="207" t="s">
        <v>471</v>
      </c>
      <c r="C89" s="171"/>
      <c r="D89" s="171"/>
      <c r="E89" s="171"/>
      <c r="F89" s="171"/>
      <c r="G89" s="171"/>
      <c r="H89" s="171"/>
      <c r="I89" s="171"/>
      <c r="J89" s="171"/>
      <c r="K89" s="171"/>
      <c r="L89" s="171"/>
      <c r="M89" s="171"/>
    </row>
    <row r="90" spans="1:13" s="170" customFormat="1" ht="15.75" customHeight="1" x14ac:dyDescent="0.15">
      <c r="A90" s="200"/>
      <c r="B90" s="207" t="s">
        <v>472</v>
      </c>
      <c r="C90" s="171"/>
      <c r="D90" s="171"/>
      <c r="E90" s="171"/>
      <c r="F90" s="171"/>
      <c r="G90" s="171"/>
      <c r="H90" s="171"/>
      <c r="I90" s="171"/>
      <c r="J90" s="171"/>
      <c r="K90" s="171"/>
      <c r="L90" s="171"/>
      <c r="M90" s="171"/>
    </row>
    <row r="91" spans="1:13" s="170" customFormat="1" ht="15.75" customHeight="1" x14ac:dyDescent="0.15">
      <c r="A91" s="200"/>
      <c r="B91" s="207" t="s">
        <v>473</v>
      </c>
      <c r="C91" s="172"/>
      <c r="D91" s="173"/>
      <c r="E91" s="173"/>
      <c r="F91" s="173"/>
      <c r="G91" s="173"/>
      <c r="H91" s="173"/>
      <c r="I91" s="173"/>
      <c r="J91" s="173"/>
      <c r="K91" s="173"/>
      <c r="L91" s="173"/>
      <c r="M91" s="173"/>
    </row>
    <row r="92" spans="1:13" s="170" customFormat="1" ht="15.75" customHeight="1" x14ac:dyDescent="0.15">
      <c r="A92" s="200">
        <v>3</v>
      </c>
      <c r="B92" s="172" t="s">
        <v>294</v>
      </c>
      <c r="C92" s="172"/>
      <c r="D92" s="173"/>
      <c r="E92" s="173"/>
      <c r="F92" s="173"/>
      <c r="G92" s="173"/>
      <c r="H92" s="173"/>
      <c r="I92" s="173"/>
      <c r="J92" s="173"/>
      <c r="K92" s="173"/>
      <c r="L92" s="173"/>
      <c r="M92" s="173"/>
    </row>
    <row r="93" spans="1:13" s="170" customFormat="1" ht="15.75" customHeight="1" x14ac:dyDescent="0.15">
      <c r="A93" s="200">
        <v>4</v>
      </c>
      <c r="B93" s="172" t="s">
        <v>320</v>
      </c>
      <c r="C93" s="172"/>
      <c r="D93" s="173"/>
      <c r="E93" s="173"/>
      <c r="F93" s="173"/>
      <c r="G93" s="173"/>
      <c r="H93" s="173"/>
      <c r="I93" s="173"/>
      <c r="J93" s="173"/>
      <c r="K93" s="173"/>
      <c r="L93" s="173"/>
      <c r="M93" s="173"/>
    </row>
    <row r="94" spans="1:13" s="170" customFormat="1" ht="15.75" customHeight="1" x14ac:dyDescent="0.15">
      <c r="A94" s="200"/>
      <c r="B94" s="208" t="s">
        <v>326</v>
      </c>
      <c r="C94" s="172"/>
      <c r="D94" s="173"/>
      <c r="E94" s="173"/>
      <c r="F94" s="173"/>
      <c r="G94" s="173"/>
      <c r="H94" s="173"/>
      <c r="I94" s="173"/>
      <c r="J94" s="173"/>
      <c r="K94" s="173"/>
      <c r="L94" s="173"/>
      <c r="M94" s="173"/>
    </row>
    <row r="95" spans="1:13" s="170" customFormat="1" ht="15.75" customHeight="1" x14ac:dyDescent="0.15">
      <c r="B95" s="172" t="s">
        <v>474</v>
      </c>
      <c r="C95" s="205"/>
      <c r="D95" s="206"/>
      <c r="E95" s="206"/>
      <c r="F95" s="206"/>
      <c r="G95" s="206"/>
      <c r="H95" s="206"/>
      <c r="I95" s="206"/>
      <c r="J95" s="206"/>
      <c r="K95" s="206"/>
      <c r="L95" s="206"/>
      <c r="M95" s="206"/>
    </row>
    <row r="96" spans="1:13" s="170" customFormat="1" ht="15.75" customHeight="1" x14ac:dyDescent="0.15">
      <c r="A96" s="204"/>
      <c r="B96" s="205" t="s">
        <v>316</v>
      </c>
      <c r="C96" s="205"/>
      <c r="D96" s="206"/>
      <c r="E96" s="206"/>
      <c r="F96" s="206"/>
      <c r="G96" s="206"/>
      <c r="H96" s="206"/>
      <c r="I96" s="206"/>
      <c r="J96" s="206"/>
      <c r="K96" s="206"/>
      <c r="L96" s="206"/>
      <c r="M96" s="206"/>
    </row>
    <row r="97" spans="1:13" s="170" customFormat="1" ht="15.75" customHeight="1" x14ac:dyDescent="0.15">
      <c r="A97" s="204"/>
      <c r="B97" s="205" t="s">
        <v>192</v>
      </c>
      <c r="C97" s="205"/>
      <c r="D97" s="206"/>
      <c r="E97" s="206"/>
      <c r="F97" s="206"/>
      <c r="G97" s="206"/>
      <c r="H97" s="206"/>
      <c r="I97" s="206"/>
      <c r="J97" s="206"/>
      <c r="K97" s="206"/>
      <c r="L97" s="206"/>
      <c r="M97" s="206"/>
    </row>
    <row r="98" spans="1:13" s="170" customFormat="1" ht="15.75" customHeight="1" x14ac:dyDescent="0.15">
      <c r="A98" s="204"/>
      <c r="B98" s="205" t="s">
        <v>291</v>
      </c>
      <c r="C98" s="205"/>
      <c r="D98" s="206"/>
      <c r="E98" s="206"/>
      <c r="F98" s="206"/>
      <c r="G98" s="206"/>
      <c r="H98" s="206"/>
      <c r="I98" s="206"/>
      <c r="J98" s="206"/>
      <c r="K98" s="206"/>
      <c r="L98" s="206"/>
      <c r="M98" s="206"/>
    </row>
    <row r="99" spans="1:13" s="170" customFormat="1" ht="15.75" customHeight="1" x14ac:dyDescent="0.15">
      <c r="A99" s="204"/>
      <c r="B99" s="205" t="s">
        <v>318</v>
      </c>
      <c r="C99" s="205"/>
      <c r="D99" s="206"/>
      <c r="E99" s="206"/>
      <c r="F99" s="206"/>
      <c r="G99" s="206"/>
      <c r="H99" s="206"/>
      <c r="I99" s="206"/>
      <c r="J99" s="206"/>
      <c r="K99" s="206"/>
      <c r="L99" s="206"/>
      <c r="M99" s="206"/>
    </row>
    <row r="100" spans="1:13" s="170" customFormat="1" ht="15.75" customHeight="1" x14ac:dyDescent="0.15">
      <c r="A100" s="204"/>
      <c r="B100" s="205" t="s">
        <v>317</v>
      </c>
      <c r="C100" s="205"/>
      <c r="D100" s="206"/>
      <c r="E100" s="206"/>
      <c r="F100" s="206"/>
      <c r="G100" s="206"/>
      <c r="H100" s="206"/>
      <c r="I100" s="206"/>
      <c r="J100" s="206"/>
      <c r="K100" s="206"/>
      <c r="L100" s="206"/>
      <c r="M100" s="206"/>
    </row>
    <row r="101" spans="1:13" s="170" customFormat="1" ht="15.75" customHeight="1" x14ac:dyDescent="0.15">
      <c r="A101" s="204"/>
      <c r="B101" s="205" t="s">
        <v>193</v>
      </c>
      <c r="C101" s="172"/>
      <c r="D101" s="173"/>
      <c r="E101" s="173"/>
      <c r="F101" s="173"/>
      <c r="G101" s="173"/>
      <c r="H101" s="173"/>
      <c r="I101" s="173"/>
      <c r="J101" s="173"/>
      <c r="K101" s="173"/>
      <c r="L101" s="173"/>
      <c r="M101" s="173"/>
    </row>
    <row r="102" spans="1:13" s="170" customFormat="1" ht="15.75" customHeight="1" x14ac:dyDescent="0.15">
      <c r="A102" s="200">
        <v>5</v>
      </c>
      <c r="B102" s="172" t="s">
        <v>293</v>
      </c>
    </row>
    <row r="103" spans="1:13" ht="15.95" customHeight="1" x14ac:dyDescent="0.15">
      <c r="A103" s="204">
        <v>6</v>
      </c>
      <c r="B103" s="205" t="s">
        <v>319</v>
      </c>
      <c r="C103" s="142"/>
    </row>
    <row r="104" spans="1:13" ht="15.95" customHeight="1" x14ac:dyDescent="0.15">
      <c r="A104" s="142"/>
      <c r="B104" s="142"/>
    </row>
  </sheetData>
  <dataConsolidate/>
  <mergeCells count="149">
    <mergeCell ref="A63:C63"/>
    <mergeCell ref="A64:C64"/>
    <mergeCell ref="F63:H63"/>
    <mergeCell ref="F64:H64"/>
    <mergeCell ref="I63:M63"/>
    <mergeCell ref="I64:M64"/>
    <mergeCell ref="A65:C65"/>
    <mergeCell ref="F65:H65"/>
    <mergeCell ref="I65:M65"/>
    <mergeCell ref="A83:C83"/>
    <mergeCell ref="F83:H83"/>
    <mergeCell ref="I83:M83"/>
    <mergeCell ref="A84:C84"/>
    <mergeCell ref="F84:H84"/>
    <mergeCell ref="I84:M84"/>
    <mergeCell ref="I82:M82"/>
    <mergeCell ref="F80:H80"/>
    <mergeCell ref="A81:C81"/>
    <mergeCell ref="F81:H81"/>
    <mergeCell ref="I81:M81"/>
    <mergeCell ref="A82:C82"/>
    <mergeCell ref="F82:H82"/>
    <mergeCell ref="B80:C80"/>
    <mergeCell ref="A85:C85"/>
    <mergeCell ref="F85:H85"/>
    <mergeCell ref="I85:M85"/>
    <mergeCell ref="F79:H79"/>
    <mergeCell ref="A76:C76"/>
    <mergeCell ref="F76:H76"/>
    <mergeCell ref="I76:M77"/>
    <mergeCell ref="A77:C77"/>
    <mergeCell ref="F77:H77"/>
    <mergeCell ref="I74:M75"/>
    <mergeCell ref="I70:M71"/>
    <mergeCell ref="B71:C71"/>
    <mergeCell ref="F71:H71"/>
    <mergeCell ref="A74:C75"/>
    <mergeCell ref="D74:E74"/>
    <mergeCell ref="F74:H75"/>
    <mergeCell ref="I78:M80"/>
    <mergeCell ref="A78:C78"/>
    <mergeCell ref="F78:H78"/>
    <mergeCell ref="A70:C70"/>
    <mergeCell ref="F70:H70"/>
    <mergeCell ref="A79:C79"/>
    <mergeCell ref="A68:C69"/>
    <mergeCell ref="D68:E68"/>
    <mergeCell ref="F68:H69"/>
    <mergeCell ref="F43:H43"/>
    <mergeCell ref="F48:H48"/>
    <mergeCell ref="I50:M50"/>
    <mergeCell ref="A51:C51"/>
    <mergeCell ref="I51:M61"/>
    <mergeCell ref="B52:C52"/>
    <mergeCell ref="B53:C53"/>
    <mergeCell ref="B54:C54"/>
    <mergeCell ref="I68:M69"/>
    <mergeCell ref="A61:C61"/>
    <mergeCell ref="A62:C62"/>
    <mergeCell ref="I62:M62"/>
    <mergeCell ref="B55:C55"/>
    <mergeCell ref="B57:C57"/>
    <mergeCell ref="A60:C60"/>
    <mergeCell ref="A50:C50"/>
    <mergeCell ref="B56:C56"/>
    <mergeCell ref="I48:M49"/>
    <mergeCell ref="B44:C44"/>
    <mergeCell ref="F44:H44"/>
    <mergeCell ref="B45:C45"/>
    <mergeCell ref="F45:H45"/>
    <mergeCell ref="A48:C49"/>
    <mergeCell ref="D48:E48"/>
    <mergeCell ref="A58:C58"/>
    <mergeCell ref="A59:C59"/>
    <mergeCell ref="A40:C40"/>
    <mergeCell ref="F40:H40"/>
    <mergeCell ref="I40:M45"/>
    <mergeCell ref="B41:C41"/>
    <mergeCell ref="F41:H41"/>
    <mergeCell ref="B42:C42"/>
    <mergeCell ref="F42:H42"/>
    <mergeCell ref="I35:M35"/>
    <mergeCell ref="I34:M34"/>
    <mergeCell ref="A38:C39"/>
    <mergeCell ref="D38:E38"/>
    <mergeCell ref="F38:H39"/>
    <mergeCell ref="A34:C34"/>
    <mergeCell ref="B43:C43"/>
    <mergeCell ref="F34:H34"/>
    <mergeCell ref="A35:C35"/>
    <mergeCell ref="F35:H35"/>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8:M39"/>
    <mergeCell ref="B32:C32"/>
    <mergeCell ref="F32:H32"/>
    <mergeCell ref="I31:M32"/>
    <mergeCell ref="A30:C30"/>
    <mergeCell ref="F30:H30"/>
    <mergeCell ref="F31:H31"/>
    <mergeCell ref="F33:H33"/>
    <mergeCell ref="A33:C33"/>
    <mergeCell ref="I33:M33"/>
    <mergeCell ref="I28:M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70 F25:F30 F40 F51:H51 F85:H85 F60:H61">
      <formula1>"有"</formula1>
    </dataValidation>
    <dataValidation type="list" allowBlank="1" showInputMessage="1" showErrorMessage="1" sqref="F83 F76:F79 F31 F71 F81:F82 F33">
      <formula1>"有,－"</formula1>
    </dataValidation>
    <dataValidation type="list" allowBlank="1" showInputMessage="1" showErrorMessage="1" sqref="G41:H44 F56:H56 F84:H84 F32:H32 F41:F45 F62:H62 F63:F65">
      <formula1>"有,省略,－"</formula1>
    </dataValidation>
    <dataValidation type="list" allowBlank="1" showInputMessage="1" showErrorMessage="1" sqref="F80:H80 F57:H57 F52:H55">
      <formula1>"有,省略,様式2と同一,－"</formula1>
    </dataValidation>
    <dataValidation type="list" allowBlank="1" showInputMessage="1" showErrorMessage="1" sqref="D46">
      <formula1>"添付有り,添付無し"</formula1>
    </dataValidation>
    <dataValidation imeMode="hiragana" allowBlank="1" showInputMessage="1" showErrorMessage="1" sqref="F50:H50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6">
      <formula1>"有,無"</formula1>
    </dataValidation>
    <dataValidation type="list" allowBlank="1" showInputMessage="1" showErrorMessage="1" sqref="G15:I15">
      <formula1>"　,有"</formula1>
    </dataValidation>
    <dataValidation type="list" allowBlank="1" showInputMessage="1" showErrorMessage="1" sqref="F34:H35 F58:H59">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1"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91" customWidth="1"/>
    <col min="2" max="3" width="3.375" style="391" customWidth="1"/>
    <col min="4" max="4" width="4.5" style="391" customWidth="1"/>
    <col min="5" max="5" width="4" style="391" customWidth="1"/>
    <col min="6" max="6" width="5.5" style="391" customWidth="1"/>
    <col min="7" max="7" width="7.75" style="391" customWidth="1"/>
    <col min="8" max="8" width="3.875" style="391" customWidth="1"/>
    <col min="9" max="9" width="4" style="391" customWidth="1"/>
    <col min="10" max="10" width="4.375" style="391" customWidth="1"/>
    <col min="11" max="11" width="5.5" style="391" customWidth="1"/>
    <col min="12" max="12" width="7.5" style="391" customWidth="1"/>
    <col min="13" max="13" width="0.875" style="391" customWidth="1"/>
    <col min="14" max="17" width="5.25" style="391" customWidth="1"/>
    <col min="18" max="18" width="5.75" style="391" customWidth="1"/>
    <col min="19" max="19" width="5" style="433" customWidth="1"/>
    <col min="20" max="20" width="3.75" style="433" customWidth="1"/>
    <col min="21" max="24" width="9" style="391" customWidth="1"/>
    <col min="25" max="16384" width="4.5" style="391"/>
  </cols>
  <sheetData>
    <row r="1" spans="1:23" s="392" customFormat="1" ht="14.25" customHeight="1" x14ac:dyDescent="0.15">
      <c r="A1" s="712" t="s">
        <v>519</v>
      </c>
      <c r="B1" s="712"/>
      <c r="C1" s="712"/>
      <c r="D1" s="712"/>
      <c r="E1" s="712"/>
      <c r="F1" s="712"/>
      <c r="G1" s="712"/>
      <c r="H1" s="712"/>
      <c r="I1" s="712"/>
      <c r="J1" s="712"/>
      <c r="K1" s="712"/>
      <c r="L1" s="387"/>
      <c r="M1" s="388"/>
      <c r="N1" s="389"/>
      <c r="O1" s="389"/>
      <c r="P1" s="389"/>
      <c r="Q1" s="389"/>
      <c r="R1" s="390"/>
      <c r="S1" s="390"/>
      <c r="T1" s="390"/>
      <c r="U1" s="391"/>
      <c r="V1" s="391"/>
      <c r="W1" s="391"/>
    </row>
    <row r="2" spans="1:23" s="392" customFormat="1" ht="18.75" customHeight="1" x14ac:dyDescent="0.15">
      <c r="A2" s="712"/>
      <c r="B2" s="712"/>
      <c r="C2" s="712"/>
      <c r="D2" s="712"/>
      <c r="E2" s="712"/>
      <c r="F2" s="712"/>
      <c r="G2" s="712"/>
      <c r="H2" s="712"/>
      <c r="I2" s="712"/>
      <c r="J2" s="712"/>
      <c r="K2" s="712"/>
      <c r="L2" s="387"/>
      <c r="M2" s="388"/>
      <c r="N2" s="393"/>
      <c r="O2" s="393"/>
      <c r="P2" s="393"/>
      <c r="Q2" s="393"/>
      <c r="R2" s="393"/>
      <c r="S2" s="393"/>
      <c r="T2" s="393"/>
      <c r="U2" s="391"/>
      <c r="V2" s="391"/>
      <c r="W2" s="391"/>
    </row>
    <row r="3" spans="1:23" s="392" customFormat="1" ht="18.75" customHeight="1" x14ac:dyDescent="0.15">
      <c r="A3" s="713" t="s">
        <v>520</v>
      </c>
      <c r="B3" s="713"/>
      <c r="C3" s="713"/>
      <c r="D3" s="713"/>
      <c r="E3" s="713"/>
      <c r="F3" s="713"/>
      <c r="G3" s="713"/>
      <c r="H3" s="713"/>
      <c r="I3" s="713"/>
      <c r="J3" s="713"/>
      <c r="K3" s="713"/>
      <c r="L3" s="713"/>
      <c r="M3" s="713"/>
      <c r="N3" s="713"/>
      <c r="O3" s="713"/>
      <c r="P3" s="713"/>
      <c r="Q3" s="713"/>
      <c r="R3" s="713"/>
      <c r="S3" s="713"/>
      <c r="T3" s="713"/>
      <c r="U3" s="713"/>
      <c r="V3" s="713"/>
      <c r="W3" s="713"/>
    </row>
    <row r="4" spans="1:23" s="392" customFormat="1" ht="3.75" customHeight="1" x14ac:dyDescent="0.15">
      <c r="A4" s="394"/>
      <c r="B4" s="394"/>
      <c r="C4" s="394"/>
      <c r="D4" s="390"/>
      <c r="E4" s="390"/>
      <c r="F4" s="390"/>
      <c r="G4" s="394"/>
      <c r="H4" s="394"/>
      <c r="I4" s="394"/>
      <c r="J4" s="390"/>
      <c r="K4" s="390"/>
      <c r="L4" s="390"/>
      <c r="M4" s="388"/>
      <c r="N4" s="395"/>
      <c r="O4" s="395"/>
      <c r="P4" s="395"/>
      <c r="Q4" s="395"/>
      <c r="R4" s="395"/>
      <c r="S4" s="395"/>
      <c r="T4" s="395"/>
      <c r="U4" s="391"/>
      <c r="V4" s="391"/>
      <c r="W4" s="391"/>
    </row>
    <row r="5" spans="1:23" s="397" customFormat="1" ht="18.75" customHeight="1" x14ac:dyDescent="0.15">
      <c r="A5" s="714" t="s">
        <v>521</v>
      </c>
      <c r="B5" s="714"/>
      <c r="C5" s="715" t="s">
        <v>517</v>
      </c>
      <c r="D5" s="715"/>
      <c r="E5" s="715"/>
      <c r="F5" s="715"/>
      <c r="G5" s="715"/>
      <c r="H5" s="715"/>
      <c r="I5" s="715"/>
      <c r="J5" s="715"/>
      <c r="K5" s="715"/>
      <c r="L5" s="396" t="s">
        <v>522</v>
      </c>
      <c r="M5" s="715" t="str">
        <f>'様式1-1'!$F$10</f>
        <v>株式会社○○建設○○支店</v>
      </c>
      <c r="N5" s="715"/>
      <c r="O5" s="715"/>
      <c r="P5" s="715"/>
      <c r="Q5" s="715"/>
      <c r="R5" s="715"/>
      <c r="S5" s="715"/>
      <c r="T5" s="715"/>
    </row>
    <row r="6" spans="1:23" s="397" customFormat="1" ht="6" customHeight="1" x14ac:dyDescent="0.15">
      <c r="A6" s="398"/>
      <c r="B6" s="399"/>
      <c r="C6" s="390"/>
      <c r="D6" s="389"/>
      <c r="E6" s="389"/>
      <c r="F6" s="389"/>
      <c r="G6" s="390"/>
      <c r="H6" s="390"/>
      <c r="I6" s="390"/>
      <c r="J6" s="389"/>
      <c r="K6" s="389"/>
      <c r="L6" s="389"/>
      <c r="M6" s="389"/>
      <c r="N6" s="390"/>
      <c r="O6" s="390"/>
      <c r="P6" s="390"/>
      <c r="Q6" s="389"/>
      <c r="R6" s="389"/>
      <c r="S6" s="389"/>
      <c r="T6" s="390"/>
    </row>
    <row r="7" spans="1:23" s="397" customFormat="1" ht="15.75" customHeight="1" x14ac:dyDescent="0.15">
      <c r="A7" s="626" t="s">
        <v>210</v>
      </c>
      <c r="B7" s="626"/>
      <c r="C7" s="626"/>
      <c r="D7" s="626"/>
      <c r="E7" s="626"/>
      <c r="F7" s="626"/>
      <c r="G7" s="626" t="s">
        <v>211</v>
      </c>
      <c r="H7" s="626"/>
      <c r="I7" s="626"/>
      <c r="J7" s="626"/>
      <c r="K7" s="626"/>
      <c r="L7" s="716" t="s">
        <v>212</v>
      </c>
      <c r="M7" s="716"/>
      <c r="N7" s="716"/>
      <c r="O7" s="716"/>
      <c r="P7" s="716"/>
      <c r="Q7" s="716"/>
      <c r="R7" s="716"/>
      <c r="S7" s="716" t="s">
        <v>213</v>
      </c>
      <c r="T7" s="716"/>
      <c r="U7" s="400"/>
    </row>
    <row r="8" spans="1:23" s="397" customFormat="1" ht="60" customHeight="1" x14ac:dyDescent="0.15">
      <c r="A8" s="401" t="s">
        <v>523</v>
      </c>
      <c r="B8" s="703" t="s">
        <v>147</v>
      </c>
      <c r="C8" s="703"/>
      <c r="D8" s="703"/>
      <c r="E8" s="703"/>
      <c r="F8" s="402">
        <v>5</v>
      </c>
      <c r="G8" s="637" t="s">
        <v>524</v>
      </c>
      <c r="H8" s="637"/>
      <c r="I8" s="637"/>
      <c r="J8" s="637"/>
      <c r="K8" s="403">
        <v>5</v>
      </c>
      <c r="L8" s="643" t="s">
        <v>525</v>
      </c>
      <c r="M8" s="644"/>
      <c r="N8" s="644"/>
      <c r="O8" s="644"/>
      <c r="P8" s="644"/>
      <c r="Q8" s="644"/>
      <c r="R8" s="672"/>
      <c r="S8" s="404" t="s">
        <v>239</v>
      </c>
      <c r="T8" s="405">
        <v>5</v>
      </c>
      <c r="U8" s="406" t="s">
        <v>214</v>
      </c>
      <c r="V8" s="390"/>
      <c r="W8" s="390"/>
    </row>
    <row r="9" spans="1:23" s="397" customFormat="1" ht="14.25" customHeight="1" x14ac:dyDescent="0.15">
      <c r="A9" s="631" t="s">
        <v>266</v>
      </c>
      <c r="B9" s="703" t="s">
        <v>216</v>
      </c>
      <c r="C9" s="703"/>
      <c r="D9" s="703"/>
      <c r="E9" s="703"/>
      <c r="F9" s="708">
        <v>10</v>
      </c>
      <c r="G9" s="637" t="s">
        <v>526</v>
      </c>
      <c r="H9" s="638"/>
      <c r="I9" s="639"/>
      <c r="J9" s="639"/>
      <c r="K9" s="669">
        <v>2.8</v>
      </c>
      <c r="L9" s="647" t="s">
        <v>527</v>
      </c>
      <c r="M9" s="648"/>
      <c r="N9" s="648"/>
      <c r="O9" s="648"/>
      <c r="P9" s="649"/>
      <c r="Q9" s="649"/>
      <c r="R9" s="650"/>
      <c r="S9" s="623">
        <v>2.8</v>
      </c>
      <c r="T9" s="624"/>
      <c r="U9" s="700"/>
      <c r="V9" s="390"/>
      <c r="W9" s="390"/>
    </row>
    <row r="10" spans="1:23" s="397" customFormat="1" ht="14.25" customHeight="1" x14ac:dyDescent="0.15">
      <c r="A10" s="632"/>
      <c r="B10" s="706"/>
      <c r="C10" s="706"/>
      <c r="D10" s="706"/>
      <c r="E10" s="706"/>
      <c r="F10" s="709"/>
      <c r="G10" s="637"/>
      <c r="H10" s="638"/>
      <c r="I10" s="639"/>
      <c r="J10" s="639"/>
      <c r="K10" s="670"/>
      <c r="L10" s="647" t="s">
        <v>528</v>
      </c>
      <c r="M10" s="648"/>
      <c r="N10" s="648"/>
      <c r="O10" s="648"/>
      <c r="P10" s="649"/>
      <c r="Q10" s="649"/>
      <c r="R10" s="650"/>
      <c r="S10" s="623">
        <v>2.1</v>
      </c>
      <c r="T10" s="624"/>
      <c r="U10" s="702"/>
      <c r="V10" s="390"/>
      <c r="W10" s="390"/>
    </row>
    <row r="11" spans="1:23" s="397" customFormat="1" ht="14.25" customHeight="1" x14ac:dyDescent="0.15">
      <c r="A11" s="632"/>
      <c r="B11" s="706"/>
      <c r="C11" s="706"/>
      <c r="D11" s="706"/>
      <c r="E11" s="706"/>
      <c r="F11" s="709"/>
      <c r="G11" s="637"/>
      <c r="H11" s="638"/>
      <c r="I11" s="639"/>
      <c r="J11" s="639"/>
      <c r="K11" s="670"/>
      <c r="L11" s="647" t="s">
        <v>529</v>
      </c>
      <c r="M11" s="648"/>
      <c r="N11" s="648"/>
      <c r="O11" s="648"/>
      <c r="P11" s="649"/>
      <c r="Q11" s="649"/>
      <c r="R11" s="650"/>
      <c r="S11" s="623">
        <v>1.4</v>
      </c>
      <c r="T11" s="624"/>
      <c r="U11" s="702"/>
      <c r="V11" s="390"/>
      <c r="W11" s="390"/>
    </row>
    <row r="12" spans="1:23" s="397" customFormat="1" ht="14.25" customHeight="1" x14ac:dyDescent="0.15">
      <c r="A12" s="632"/>
      <c r="B12" s="706"/>
      <c r="C12" s="706"/>
      <c r="D12" s="706"/>
      <c r="E12" s="706"/>
      <c r="F12" s="709"/>
      <c r="G12" s="637"/>
      <c r="H12" s="638"/>
      <c r="I12" s="639"/>
      <c r="J12" s="639"/>
      <c r="K12" s="670"/>
      <c r="L12" s="647" t="s">
        <v>530</v>
      </c>
      <c r="M12" s="648"/>
      <c r="N12" s="648"/>
      <c r="O12" s="648"/>
      <c r="P12" s="649"/>
      <c r="Q12" s="649"/>
      <c r="R12" s="650"/>
      <c r="S12" s="623">
        <v>0.7</v>
      </c>
      <c r="T12" s="624"/>
      <c r="U12" s="702"/>
      <c r="V12" s="390"/>
      <c r="W12" s="390"/>
    </row>
    <row r="13" spans="1:23" s="397" customFormat="1" ht="14.25" customHeight="1" x14ac:dyDescent="0.15">
      <c r="A13" s="704"/>
      <c r="B13" s="706"/>
      <c r="C13" s="706"/>
      <c r="D13" s="706"/>
      <c r="E13" s="706"/>
      <c r="F13" s="709"/>
      <c r="G13" s="638"/>
      <c r="H13" s="638"/>
      <c r="I13" s="639"/>
      <c r="J13" s="639"/>
      <c r="K13" s="670"/>
      <c r="L13" s="647" t="s">
        <v>531</v>
      </c>
      <c r="M13" s="648"/>
      <c r="N13" s="648"/>
      <c r="O13" s="648"/>
      <c r="P13" s="649"/>
      <c r="Q13" s="649"/>
      <c r="R13" s="650"/>
      <c r="S13" s="623">
        <v>0</v>
      </c>
      <c r="T13" s="624"/>
      <c r="U13" s="701"/>
      <c r="V13" s="390"/>
      <c r="W13" s="390"/>
    </row>
    <row r="14" spans="1:23" s="397" customFormat="1" ht="14.25" customHeight="1" x14ac:dyDescent="0.15">
      <c r="A14" s="704"/>
      <c r="B14" s="706"/>
      <c r="C14" s="706"/>
      <c r="D14" s="706"/>
      <c r="E14" s="706"/>
      <c r="F14" s="709"/>
      <c r="G14" s="637" t="s">
        <v>532</v>
      </c>
      <c r="H14" s="638"/>
      <c r="I14" s="639"/>
      <c r="J14" s="639"/>
      <c r="K14" s="669">
        <v>0.60000000000000009</v>
      </c>
      <c r="L14" s="677" t="s">
        <v>222</v>
      </c>
      <c r="M14" s="678"/>
      <c r="N14" s="678"/>
      <c r="O14" s="678"/>
      <c r="P14" s="678"/>
      <c r="Q14" s="698"/>
      <c r="R14" s="407" t="s">
        <v>145</v>
      </c>
      <c r="S14" s="623">
        <v>0.4</v>
      </c>
      <c r="T14" s="624"/>
      <c r="U14" s="700"/>
      <c r="V14" s="408" t="s">
        <v>223</v>
      </c>
      <c r="W14" s="390"/>
    </row>
    <row r="15" spans="1:23" s="397" customFormat="1" ht="14.25" customHeight="1" x14ac:dyDescent="0.15">
      <c r="A15" s="704"/>
      <c r="B15" s="706"/>
      <c r="C15" s="706"/>
      <c r="D15" s="706"/>
      <c r="E15" s="706"/>
      <c r="F15" s="709"/>
      <c r="G15" s="637"/>
      <c r="H15" s="638"/>
      <c r="I15" s="639"/>
      <c r="J15" s="639"/>
      <c r="K15" s="670"/>
      <c r="L15" s="681"/>
      <c r="M15" s="682"/>
      <c r="N15" s="682"/>
      <c r="O15" s="682"/>
      <c r="P15" s="682"/>
      <c r="Q15" s="699"/>
      <c r="R15" s="407" t="s">
        <v>146</v>
      </c>
      <c r="S15" s="623">
        <v>0</v>
      </c>
      <c r="T15" s="624"/>
      <c r="U15" s="701"/>
      <c r="V15" s="409"/>
      <c r="W15" s="390"/>
    </row>
    <row r="16" spans="1:23" s="397" customFormat="1" ht="14.25" customHeight="1" x14ac:dyDescent="0.15">
      <c r="A16" s="704"/>
      <c r="B16" s="706"/>
      <c r="C16" s="706"/>
      <c r="D16" s="706"/>
      <c r="E16" s="706"/>
      <c r="F16" s="709"/>
      <c r="G16" s="637"/>
      <c r="H16" s="638"/>
      <c r="I16" s="639"/>
      <c r="J16" s="639"/>
      <c r="K16" s="670"/>
      <c r="L16" s="677" t="s">
        <v>533</v>
      </c>
      <c r="M16" s="678"/>
      <c r="N16" s="678"/>
      <c r="O16" s="678"/>
      <c r="P16" s="678"/>
      <c r="Q16" s="698"/>
      <c r="R16" s="407" t="s">
        <v>145</v>
      </c>
      <c r="S16" s="623">
        <v>0.2</v>
      </c>
      <c r="T16" s="624"/>
      <c r="U16" s="640"/>
      <c r="V16" s="390"/>
      <c r="W16" s="390"/>
    </row>
    <row r="17" spans="1:23" s="397" customFormat="1" ht="14.25" customHeight="1" x14ac:dyDescent="0.15">
      <c r="A17" s="704"/>
      <c r="B17" s="706"/>
      <c r="C17" s="706"/>
      <c r="D17" s="706"/>
      <c r="E17" s="706"/>
      <c r="F17" s="709"/>
      <c r="G17" s="638"/>
      <c r="H17" s="638"/>
      <c r="I17" s="639"/>
      <c r="J17" s="639"/>
      <c r="K17" s="670"/>
      <c r="L17" s="681"/>
      <c r="M17" s="682"/>
      <c r="N17" s="682"/>
      <c r="O17" s="682"/>
      <c r="P17" s="682"/>
      <c r="Q17" s="699"/>
      <c r="R17" s="407" t="s">
        <v>146</v>
      </c>
      <c r="S17" s="623">
        <v>0</v>
      </c>
      <c r="T17" s="624"/>
      <c r="U17" s="642"/>
      <c r="V17" s="390"/>
      <c r="W17" s="390"/>
    </row>
    <row r="18" spans="1:23" s="397" customFormat="1" ht="14.25" customHeight="1" x14ac:dyDescent="0.15">
      <c r="A18" s="704"/>
      <c r="B18" s="706"/>
      <c r="C18" s="706"/>
      <c r="D18" s="706"/>
      <c r="E18" s="706"/>
      <c r="F18" s="709"/>
      <c r="G18" s="637" t="s">
        <v>534</v>
      </c>
      <c r="H18" s="638"/>
      <c r="I18" s="639"/>
      <c r="J18" s="639"/>
      <c r="K18" s="669">
        <v>0.6</v>
      </c>
      <c r="L18" s="677" t="s">
        <v>535</v>
      </c>
      <c r="M18" s="678"/>
      <c r="N18" s="690"/>
      <c r="O18" s="690"/>
      <c r="P18" s="691"/>
      <c r="Q18" s="629" t="s">
        <v>536</v>
      </c>
      <c r="R18" s="629"/>
      <c r="S18" s="623">
        <v>0.6</v>
      </c>
      <c r="T18" s="624"/>
      <c r="U18" s="640"/>
      <c r="V18" s="390"/>
      <c r="W18" s="390"/>
    </row>
    <row r="19" spans="1:23" s="397" customFormat="1" ht="14.25" customHeight="1" x14ac:dyDescent="0.15">
      <c r="A19" s="704"/>
      <c r="B19" s="706"/>
      <c r="C19" s="706"/>
      <c r="D19" s="706"/>
      <c r="E19" s="706"/>
      <c r="F19" s="709"/>
      <c r="G19" s="638"/>
      <c r="H19" s="638"/>
      <c r="I19" s="639"/>
      <c r="J19" s="639"/>
      <c r="K19" s="670"/>
      <c r="L19" s="692"/>
      <c r="M19" s="693"/>
      <c r="N19" s="694"/>
      <c r="O19" s="694"/>
      <c r="P19" s="695"/>
      <c r="Q19" s="629" t="s">
        <v>537</v>
      </c>
      <c r="R19" s="629"/>
      <c r="S19" s="623">
        <v>0.3</v>
      </c>
      <c r="T19" s="624"/>
      <c r="U19" s="641"/>
      <c r="V19" s="390"/>
      <c r="W19" s="390"/>
    </row>
    <row r="20" spans="1:23" s="397" customFormat="1" ht="14.25" customHeight="1" x14ac:dyDescent="0.15">
      <c r="A20" s="704"/>
      <c r="B20" s="706"/>
      <c r="C20" s="706"/>
      <c r="D20" s="706"/>
      <c r="E20" s="706"/>
      <c r="F20" s="709"/>
      <c r="G20" s="638"/>
      <c r="H20" s="638"/>
      <c r="I20" s="639"/>
      <c r="J20" s="639"/>
      <c r="K20" s="670"/>
      <c r="L20" s="681"/>
      <c r="M20" s="682"/>
      <c r="N20" s="696"/>
      <c r="O20" s="696"/>
      <c r="P20" s="697"/>
      <c r="Q20" s="629" t="s">
        <v>538</v>
      </c>
      <c r="R20" s="629"/>
      <c r="S20" s="623">
        <v>0</v>
      </c>
      <c r="T20" s="624"/>
      <c r="U20" s="642"/>
      <c r="V20" s="390"/>
      <c r="W20" s="390"/>
    </row>
    <row r="21" spans="1:23" s="397" customFormat="1" ht="14.25" customHeight="1" x14ac:dyDescent="0.15">
      <c r="A21" s="704"/>
      <c r="B21" s="706"/>
      <c r="C21" s="706"/>
      <c r="D21" s="706"/>
      <c r="E21" s="706"/>
      <c r="F21" s="709"/>
      <c r="G21" s="637" t="s">
        <v>539</v>
      </c>
      <c r="H21" s="638"/>
      <c r="I21" s="639"/>
      <c r="J21" s="639"/>
      <c r="K21" s="669">
        <v>0.4</v>
      </c>
      <c r="L21" s="677" t="s">
        <v>540</v>
      </c>
      <c r="M21" s="685"/>
      <c r="N21" s="685"/>
      <c r="O21" s="685"/>
      <c r="P21" s="685"/>
      <c r="Q21" s="686"/>
      <c r="R21" s="410" t="s">
        <v>145</v>
      </c>
      <c r="S21" s="623">
        <v>0.4</v>
      </c>
      <c r="T21" s="624"/>
      <c r="U21" s="640"/>
      <c r="V21" s="688" t="s">
        <v>541</v>
      </c>
      <c r="W21" s="390"/>
    </row>
    <row r="22" spans="1:23" s="397" customFormat="1" ht="14.25" customHeight="1" x14ac:dyDescent="0.15">
      <c r="A22" s="704"/>
      <c r="B22" s="706"/>
      <c r="C22" s="706"/>
      <c r="D22" s="706"/>
      <c r="E22" s="706"/>
      <c r="F22" s="709"/>
      <c r="G22" s="638"/>
      <c r="H22" s="638"/>
      <c r="I22" s="639"/>
      <c r="J22" s="639"/>
      <c r="K22" s="670"/>
      <c r="L22" s="681"/>
      <c r="M22" s="663"/>
      <c r="N22" s="663"/>
      <c r="O22" s="663"/>
      <c r="P22" s="663"/>
      <c r="Q22" s="687"/>
      <c r="R22" s="410" t="s">
        <v>146</v>
      </c>
      <c r="S22" s="623">
        <v>0</v>
      </c>
      <c r="T22" s="624"/>
      <c r="U22" s="642"/>
      <c r="V22" s="689"/>
      <c r="W22" s="390"/>
    </row>
    <row r="23" spans="1:23" s="397" customFormat="1" ht="14.25" customHeight="1" x14ac:dyDescent="0.15">
      <c r="A23" s="704"/>
      <c r="B23" s="706"/>
      <c r="C23" s="706"/>
      <c r="D23" s="706"/>
      <c r="E23" s="706"/>
      <c r="F23" s="709"/>
      <c r="G23" s="637" t="s">
        <v>542</v>
      </c>
      <c r="H23" s="638"/>
      <c r="I23" s="639"/>
      <c r="J23" s="639"/>
      <c r="K23" s="669">
        <v>1.6</v>
      </c>
      <c r="L23" s="677" t="s">
        <v>543</v>
      </c>
      <c r="M23" s="678"/>
      <c r="N23" s="679"/>
      <c r="O23" s="679"/>
      <c r="P23" s="679"/>
      <c r="Q23" s="680"/>
      <c r="R23" s="410" t="s">
        <v>145</v>
      </c>
      <c r="S23" s="623">
        <v>1.6</v>
      </c>
      <c r="T23" s="624"/>
      <c r="U23" s="640"/>
      <c r="V23" s="390"/>
      <c r="W23" s="390"/>
    </row>
    <row r="24" spans="1:23" s="397" customFormat="1" ht="14.25" customHeight="1" x14ac:dyDescent="0.15">
      <c r="A24" s="704"/>
      <c r="B24" s="706"/>
      <c r="C24" s="706"/>
      <c r="D24" s="706"/>
      <c r="E24" s="706"/>
      <c r="F24" s="709"/>
      <c r="G24" s="638"/>
      <c r="H24" s="638"/>
      <c r="I24" s="639"/>
      <c r="J24" s="639"/>
      <c r="K24" s="670"/>
      <c r="L24" s="681"/>
      <c r="M24" s="682"/>
      <c r="N24" s="683"/>
      <c r="O24" s="683"/>
      <c r="P24" s="683"/>
      <c r="Q24" s="684"/>
      <c r="R24" s="410" t="s">
        <v>146</v>
      </c>
      <c r="S24" s="623">
        <v>0</v>
      </c>
      <c r="T24" s="624"/>
      <c r="U24" s="642"/>
      <c r="V24" s="390"/>
      <c r="W24" s="390"/>
    </row>
    <row r="25" spans="1:23" s="397" customFormat="1" ht="24.95" customHeight="1" x14ac:dyDescent="0.15">
      <c r="A25" s="704"/>
      <c r="B25" s="706"/>
      <c r="C25" s="706"/>
      <c r="D25" s="706"/>
      <c r="E25" s="706"/>
      <c r="F25" s="709"/>
      <c r="G25" s="637" t="s">
        <v>544</v>
      </c>
      <c r="H25" s="637"/>
      <c r="I25" s="637"/>
      <c r="J25" s="637"/>
      <c r="K25" s="674">
        <v>2</v>
      </c>
      <c r="L25" s="673" t="s">
        <v>545</v>
      </c>
      <c r="M25" s="673"/>
      <c r="N25" s="673"/>
      <c r="O25" s="644" t="s">
        <v>546</v>
      </c>
      <c r="P25" s="644"/>
      <c r="Q25" s="644"/>
      <c r="R25" s="672"/>
      <c r="S25" s="623">
        <v>1.4</v>
      </c>
      <c r="T25" s="624"/>
      <c r="U25" s="640"/>
      <c r="V25" s="411" t="s">
        <v>547</v>
      </c>
      <c r="W25" s="390"/>
    </row>
    <row r="26" spans="1:23" s="397" customFormat="1" ht="24.95" customHeight="1" x14ac:dyDescent="0.15">
      <c r="A26" s="704"/>
      <c r="B26" s="706"/>
      <c r="C26" s="706"/>
      <c r="D26" s="706"/>
      <c r="E26" s="706"/>
      <c r="F26" s="709"/>
      <c r="G26" s="637"/>
      <c r="H26" s="637"/>
      <c r="I26" s="637"/>
      <c r="J26" s="637"/>
      <c r="K26" s="675"/>
      <c r="L26" s="673"/>
      <c r="M26" s="673"/>
      <c r="N26" s="673"/>
      <c r="O26" s="644" t="s">
        <v>548</v>
      </c>
      <c r="P26" s="644"/>
      <c r="Q26" s="644"/>
      <c r="R26" s="672"/>
      <c r="S26" s="623">
        <v>0.7</v>
      </c>
      <c r="T26" s="624"/>
      <c r="U26" s="641"/>
      <c r="V26" s="640"/>
      <c r="W26" s="390"/>
    </row>
    <row r="27" spans="1:23" s="397" customFormat="1" ht="24.95" customHeight="1" x14ac:dyDescent="0.15">
      <c r="A27" s="704"/>
      <c r="B27" s="706"/>
      <c r="C27" s="706"/>
      <c r="D27" s="706"/>
      <c r="E27" s="706"/>
      <c r="F27" s="709"/>
      <c r="G27" s="637"/>
      <c r="H27" s="637"/>
      <c r="I27" s="637"/>
      <c r="J27" s="637"/>
      <c r="K27" s="675"/>
      <c r="L27" s="673"/>
      <c r="M27" s="673"/>
      <c r="N27" s="673"/>
      <c r="O27" s="644" t="s">
        <v>549</v>
      </c>
      <c r="P27" s="644"/>
      <c r="Q27" s="644"/>
      <c r="R27" s="672"/>
      <c r="S27" s="623">
        <v>0</v>
      </c>
      <c r="T27" s="624"/>
      <c r="U27" s="642"/>
      <c r="V27" s="642"/>
      <c r="W27" s="390"/>
    </row>
    <row r="28" spans="1:23" s="397" customFormat="1" ht="24.95" customHeight="1" x14ac:dyDescent="0.15">
      <c r="A28" s="704"/>
      <c r="B28" s="706"/>
      <c r="C28" s="706"/>
      <c r="D28" s="706"/>
      <c r="E28" s="706"/>
      <c r="F28" s="709"/>
      <c r="G28" s="637"/>
      <c r="H28" s="637"/>
      <c r="I28" s="637"/>
      <c r="J28" s="637"/>
      <c r="K28" s="675"/>
      <c r="L28" s="673" t="s">
        <v>550</v>
      </c>
      <c r="M28" s="673"/>
      <c r="N28" s="673"/>
      <c r="O28" s="644" t="s">
        <v>551</v>
      </c>
      <c r="P28" s="644"/>
      <c r="Q28" s="644"/>
      <c r="R28" s="672"/>
      <c r="S28" s="623">
        <v>0.6</v>
      </c>
      <c r="T28" s="624"/>
      <c r="U28" s="640"/>
      <c r="V28" s="412" t="s">
        <v>361</v>
      </c>
      <c r="W28" s="390"/>
    </row>
    <row r="29" spans="1:23" s="397" customFormat="1" ht="24.95" customHeight="1" x14ac:dyDescent="0.15">
      <c r="A29" s="704"/>
      <c r="B29" s="706"/>
      <c r="C29" s="706"/>
      <c r="D29" s="706"/>
      <c r="E29" s="706"/>
      <c r="F29" s="709"/>
      <c r="G29" s="637"/>
      <c r="H29" s="637"/>
      <c r="I29" s="637"/>
      <c r="J29" s="637"/>
      <c r="K29" s="675"/>
      <c r="L29" s="673"/>
      <c r="M29" s="673"/>
      <c r="N29" s="673"/>
      <c r="O29" s="644" t="s">
        <v>552</v>
      </c>
      <c r="P29" s="644"/>
      <c r="Q29" s="644"/>
      <c r="R29" s="672"/>
      <c r="S29" s="623">
        <v>0.3</v>
      </c>
      <c r="T29" s="624"/>
      <c r="U29" s="641"/>
      <c r="V29" s="413"/>
      <c r="W29" s="390"/>
    </row>
    <row r="30" spans="1:23" s="397" customFormat="1" ht="24.95" customHeight="1" x14ac:dyDescent="0.15">
      <c r="A30" s="704"/>
      <c r="B30" s="706"/>
      <c r="C30" s="706"/>
      <c r="D30" s="706"/>
      <c r="E30" s="706"/>
      <c r="F30" s="709"/>
      <c r="G30" s="637"/>
      <c r="H30" s="637"/>
      <c r="I30" s="637"/>
      <c r="J30" s="637"/>
      <c r="K30" s="676"/>
      <c r="L30" s="673"/>
      <c r="M30" s="673"/>
      <c r="N30" s="673"/>
      <c r="O30" s="644" t="s">
        <v>553</v>
      </c>
      <c r="P30" s="644"/>
      <c r="Q30" s="644"/>
      <c r="R30" s="672"/>
      <c r="S30" s="623">
        <v>0</v>
      </c>
      <c r="T30" s="624"/>
      <c r="U30" s="642"/>
      <c r="V30" s="414"/>
      <c r="W30" s="390"/>
    </row>
    <row r="31" spans="1:23" s="397" customFormat="1" ht="14.25" customHeight="1" x14ac:dyDescent="0.15">
      <c r="A31" s="704"/>
      <c r="B31" s="706"/>
      <c r="C31" s="706"/>
      <c r="D31" s="706"/>
      <c r="E31" s="706"/>
      <c r="F31" s="710"/>
      <c r="G31" s="637" t="s">
        <v>554</v>
      </c>
      <c r="H31" s="638"/>
      <c r="I31" s="639"/>
      <c r="J31" s="639"/>
      <c r="K31" s="669">
        <v>2</v>
      </c>
      <c r="L31" s="647" t="s">
        <v>225</v>
      </c>
      <c r="M31" s="648"/>
      <c r="N31" s="648"/>
      <c r="O31" s="648"/>
      <c r="P31" s="649"/>
      <c r="Q31" s="649"/>
      <c r="R31" s="650"/>
      <c r="S31" s="623">
        <v>2</v>
      </c>
      <c r="T31" s="624"/>
      <c r="U31" s="640"/>
      <c r="V31" s="390"/>
      <c r="W31" s="390"/>
    </row>
    <row r="32" spans="1:23" s="397" customFormat="1" ht="14.25" customHeight="1" x14ac:dyDescent="0.15">
      <c r="A32" s="704"/>
      <c r="B32" s="706"/>
      <c r="C32" s="706"/>
      <c r="D32" s="706"/>
      <c r="E32" s="706"/>
      <c r="F32" s="710"/>
      <c r="G32" s="637"/>
      <c r="H32" s="638"/>
      <c r="I32" s="639"/>
      <c r="J32" s="639"/>
      <c r="K32" s="670"/>
      <c r="L32" s="647" t="s">
        <v>226</v>
      </c>
      <c r="M32" s="648"/>
      <c r="N32" s="648"/>
      <c r="O32" s="648"/>
      <c r="P32" s="649"/>
      <c r="Q32" s="649"/>
      <c r="R32" s="650"/>
      <c r="S32" s="623">
        <v>1.5</v>
      </c>
      <c r="T32" s="624"/>
      <c r="U32" s="641"/>
      <c r="V32" s="390"/>
      <c r="W32" s="390"/>
    </row>
    <row r="33" spans="1:24" s="397" customFormat="1" ht="14.25" customHeight="1" x14ac:dyDescent="0.15">
      <c r="A33" s="704"/>
      <c r="B33" s="706"/>
      <c r="C33" s="706"/>
      <c r="D33" s="706"/>
      <c r="E33" s="706"/>
      <c r="F33" s="710"/>
      <c r="G33" s="637"/>
      <c r="H33" s="638"/>
      <c r="I33" s="639"/>
      <c r="J33" s="639"/>
      <c r="K33" s="670"/>
      <c r="L33" s="647" t="s">
        <v>227</v>
      </c>
      <c r="M33" s="648"/>
      <c r="N33" s="648"/>
      <c r="O33" s="648"/>
      <c r="P33" s="649"/>
      <c r="Q33" s="649"/>
      <c r="R33" s="650"/>
      <c r="S33" s="623">
        <v>1</v>
      </c>
      <c r="T33" s="624"/>
      <c r="U33" s="641"/>
      <c r="V33" s="390"/>
      <c r="W33" s="390"/>
    </row>
    <row r="34" spans="1:24" s="397" customFormat="1" ht="14.25" customHeight="1" x14ac:dyDescent="0.15">
      <c r="A34" s="704"/>
      <c r="B34" s="706"/>
      <c r="C34" s="706"/>
      <c r="D34" s="706"/>
      <c r="E34" s="706"/>
      <c r="F34" s="710"/>
      <c r="G34" s="637"/>
      <c r="H34" s="638"/>
      <c r="I34" s="639"/>
      <c r="J34" s="639"/>
      <c r="K34" s="670"/>
      <c r="L34" s="647" t="s">
        <v>228</v>
      </c>
      <c r="M34" s="648"/>
      <c r="N34" s="648"/>
      <c r="O34" s="648"/>
      <c r="P34" s="649"/>
      <c r="Q34" s="649"/>
      <c r="R34" s="650"/>
      <c r="S34" s="623">
        <v>0.5</v>
      </c>
      <c r="T34" s="624"/>
      <c r="U34" s="641"/>
      <c r="V34" s="390"/>
      <c r="W34" s="390"/>
    </row>
    <row r="35" spans="1:24" s="397" customFormat="1" ht="14.25" customHeight="1" x14ac:dyDescent="0.15">
      <c r="A35" s="705"/>
      <c r="B35" s="707"/>
      <c r="C35" s="707"/>
      <c r="D35" s="707"/>
      <c r="E35" s="707"/>
      <c r="F35" s="711"/>
      <c r="G35" s="637"/>
      <c r="H35" s="638"/>
      <c r="I35" s="639"/>
      <c r="J35" s="639"/>
      <c r="K35" s="671"/>
      <c r="L35" s="647" t="s">
        <v>229</v>
      </c>
      <c r="M35" s="648"/>
      <c r="N35" s="648"/>
      <c r="O35" s="648"/>
      <c r="P35" s="649"/>
      <c r="Q35" s="649"/>
      <c r="R35" s="650"/>
      <c r="S35" s="623">
        <v>0</v>
      </c>
      <c r="T35" s="624"/>
      <c r="U35" s="642"/>
      <c r="V35" s="390"/>
      <c r="W35" s="390"/>
    </row>
    <row r="36" spans="1:24" s="397" customFormat="1" ht="14.25" customHeight="1" x14ac:dyDescent="0.15">
      <c r="A36" s="415"/>
      <c r="B36" s="416"/>
      <c r="C36" s="416"/>
      <c r="D36" s="416"/>
      <c r="E36" s="416"/>
      <c r="F36" s="417"/>
      <c r="G36" s="418"/>
      <c r="H36" s="419"/>
      <c r="I36" s="420"/>
      <c r="J36" s="420"/>
      <c r="K36" s="421"/>
      <c r="L36" s="422"/>
      <c r="M36" s="422"/>
      <c r="N36" s="422"/>
      <c r="O36" s="422"/>
      <c r="P36" s="420"/>
      <c r="Q36" s="420"/>
      <c r="R36" s="420"/>
      <c r="S36" s="423"/>
      <c r="T36" s="423"/>
      <c r="U36" s="666" t="s">
        <v>230</v>
      </c>
      <c r="V36" s="667"/>
      <c r="W36" s="668"/>
    </row>
    <row r="37" spans="1:24" s="397" customFormat="1" ht="14.25" customHeight="1" x14ac:dyDescent="0.15">
      <c r="A37" s="415"/>
      <c r="B37" s="416"/>
      <c r="C37" s="416"/>
      <c r="D37" s="416"/>
      <c r="E37" s="416"/>
      <c r="F37" s="417"/>
      <c r="G37" s="418"/>
      <c r="H37" s="419"/>
      <c r="I37" s="420"/>
      <c r="J37" s="420"/>
      <c r="K37" s="421"/>
      <c r="L37" s="422"/>
      <c r="M37" s="422"/>
      <c r="N37" s="422"/>
      <c r="O37" s="422"/>
      <c r="P37" s="420"/>
      <c r="Q37" s="420"/>
      <c r="R37" s="420"/>
      <c r="S37" s="630" t="s">
        <v>231</v>
      </c>
      <c r="T37" s="630"/>
      <c r="U37" s="424"/>
      <c r="V37" s="424"/>
      <c r="W37" s="424"/>
    </row>
    <row r="38" spans="1:24" s="397" customFormat="1" ht="14.25" customHeight="1" x14ac:dyDescent="0.15">
      <c r="A38" s="415"/>
      <c r="B38" s="416"/>
      <c r="C38" s="416"/>
      <c r="D38" s="416"/>
      <c r="E38" s="416"/>
      <c r="F38" s="417"/>
      <c r="G38" s="418"/>
      <c r="H38" s="419"/>
      <c r="I38" s="420"/>
      <c r="J38" s="420"/>
      <c r="K38" s="421"/>
      <c r="L38" s="425"/>
      <c r="M38" s="425"/>
      <c r="N38" s="425"/>
      <c r="O38" s="425"/>
      <c r="P38" s="426"/>
      <c r="Q38" s="426"/>
      <c r="R38" s="426"/>
      <c r="S38" s="630" t="s">
        <v>343</v>
      </c>
      <c r="T38" s="630"/>
      <c r="U38" s="427"/>
      <c r="V38" s="428"/>
      <c r="W38" s="428"/>
    </row>
    <row r="39" spans="1:24" s="397" customFormat="1" ht="14.25" customHeight="1" x14ac:dyDescent="0.15">
      <c r="A39" s="631" t="s">
        <v>555</v>
      </c>
      <c r="B39" s="633" t="s">
        <v>233</v>
      </c>
      <c r="C39" s="633"/>
      <c r="D39" s="633"/>
      <c r="E39" s="633"/>
      <c r="F39" s="635">
        <v>5</v>
      </c>
      <c r="G39" s="637" t="s">
        <v>556</v>
      </c>
      <c r="H39" s="638"/>
      <c r="I39" s="639"/>
      <c r="J39" s="639"/>
      <c r="K39" s="635">
        <v>2</v>
      </c>
      <c r="L39" s="662" t="s">
        <v>527</v>
      </c>
      <c r="M39" s="663"/>
      <c r="N39" s="663"/>
      <c r="O39" s="663"/>
      <c r="P39" s="664"/>
      <c r="Q39" s="664"/>
      <c r="R39" s="665"/>
      <c r="S39" s="654">
        <v>2</v>
      </c>
      <c r="T39" s="655"/>
      <c r="U39" s="640"/>
      <c r="V39" s="640"/>
      <c r="W39" s="640"/>
      <c r="X39" s="429"/>
    </row>
    <row r="40" spans="1:24" s="397" customFormat="1" ht="14.25" customHeight="1" x14ac:dyDescent="0.15">
      <c r="A40" s="632"/>
      <c r="B40" s="634"/>
      <c r="C40" s="634"/>
      <c r="D40" s="634"/>
      <c r="E40" s="634"/>
      <c r="F40" s="636"/>
      <c r="G40" s="637"/>
      <c r="H40" s="638"/>
      <c r="I40" s="639"/>
      <c r="J40" s="639"/>
      <c r="K40" s="636"/>
      <c r="L40" s="647" t="s">
        <v>528</v>
      </c>
      <c r="M40" s="648"/>
      <c r="N40" s="648"/>
      <c r="O40" s="648"/>
      <c r="P40" s="649"/>
      <c r="Q40" s="649"/>
      <c r="R40" s="650"/>
      <c r="S40" s="623">
        <v>1.5</v>
      </c>
      <c r="T40" s="624"/>
      <c r="U40" s="641"/>
      <c r="V40" s="641"/>
      <c r="W40" s="641"/>
      <c r="X40" s="430"/>
    </row>
    <row r="41" spans="1:24" s="397" customFormat="1" ht="14.25" customHeight="1" x14ac:dyDescent="0.15">
      <c r="A41" s="632"/>
      <c r="B41" s="634"/>
      <c r="C41" s="634"/>
      <c r="D41" s="634"/>
      <c r="E41" s="634"/>
      <c r="F41" s="636"/>
      <c r="G41" s="637"/>
      <c r="H41" s="638"/>
      <c r="I41" s="639"/>
      <c r="J41" s="639"/>
      <c r="K41" s="636"/>
      <c r="L41" s="647" t="s">
        <v>529</v>
      </c>
      <c r="M41" s="648"/>
      <c r="N41" s="648"/>
      <c r="O41" s="648"/>
      <c r="P41" s="649"/>
      <c r="Q41" s="649"/>
      <c r="R41" s="650"/>
      <c r="S41" s="623">
        <v>1</v>
      </c>
      <c r="T41" s="624"/>
      <c r="U41" s="641"/>
      <c r="V41" s="641"/>
      <c r="W41" s="641"/>
      <c r="X41" s="430"/>
    </row>
    <row r="42" spans="1:24" s="397" customFormat="1" ht="14.25" customHeight="1" x14ac:dyDescent="0.15">
      <c r="A42" s="632"/>
      <c r="B42" s="634"/>
      <c r="C42" s="634"/>
      <c r="D42" s="634"/>
      <c r="E42" s="634"/>
      <c r="F42" s="636"/>
      <c r="G42" s="637"/>
      <c r="H42" s="638"/>
      <c r="I42" s="639"/>
      <c r="J42" s="639"/>
      <c r="K42" s="636"/>
      <c r="L42" s="647" t="s">
        <v>530</v>
      </c>
      <c r="M42" s="648"/>
      <c r="N42" s="648"/>
      <c r="O42" s="648"/>
      <c r="P42" s="649"/>
      <c r="Q42" s="649"/>
      <c r="R42" s="650"/>
      <c r="S42" s="623">
        <v>0.5</v>
      </c>
      <c r="T42" s="624"/>
      <c r="U42" s="641"/>
      <c r="V42" s="641"/>
      <c r="W42" s="641"/>
      <c r="X42" s="430"/>
    </row>
    <row r="43" spans="1:24" s="397" customFormat="1" ht="14.25" customHeight="1" x14ac:dyDescent="0.15">
      <c r="A43" s="656"/>
      <c r="B43" s="634"/>
      <c r="C43" s="634"/>
      <c r="D43" s="634"/>
      <c r="E43" s="634"/>
      <c r="F43" s="659"/>
      <c r="G43" s="638"/>
      <c r="H43" s="638"/>
      <c r="I43" s="639"/>
      <c r="J43" s="639"/>
      <c r="K43" s="661"/>
      <c r="L43" s="647" t="s">
        <v>531</v>
      </c>
      <c r="M43" s="648"/>
      <c r="N43" s="648"/>
      <c r="O43" s="648"/>
      <c r="P43" s="649"/>
      <c r="Q43" s="649"/>
      <c r="R43" s="650"/>
      <c r="S43" s="623">
        <v>0</v>
      </c>
      <c r="T43" s="624"/>
      <c r="U43" s="642"/>
      <c r="V43" s="642"/>
      <c r="W43" s="642"/>
      <c r="X43" s="430"/>
    </row>
    <row r="44" spans="1:24" s="397" customFormat="1" ht="24.75" customHeight="1" x14ac:dyDescent="0.15">
      <c r="A44" s="656"/>
      <c r="B44" s="634"/>
      <c r="C44" s="634"/>
      <c r="D44" s="634"/>
      <c r="E44" s="634"/>
      <c r="F44" s="659"/>
      <c r="G44" s="637" t="s">
        <v>557</v>
      </c>
      <c r="H44" s="638"/>
      <c r="I44" s="639"/>
      <c r="J44" s="639"/>
      <c r="K44" s="635">
        <v>2</v>
      </c>
      <c r="L44" s="643" t="s">
        <v>558</v>
      </c>
      <c r="M44" s="644"/>
      <c r="N44" s="644"/>
      <c r="O44" s="644"/>
      <c r="P44" s="649"/>
      <c r="Q44" s="649"/>
      <c r="R44" s="650"/>
      <c r="S44" s="651">
        <v>2</v>
      </c>
      <c r="T44" s="652"/>
      <c r="U44" s="640"/>
      <c r="V44" s="640"/>
      <c r="W44" s="640"/>
      <c r="X44" s="430"/>
    </row>
    <row r="45" spans="1:24" s="397" customFormat="1" ht="24.75" customHeight="1" x14ac:dyDescent="0.15">
      <c r="A45" s="656"/>
      <c r="B45" s="634"/>
      <c r="C45" s="634"/>
      <c r="D45" s="634"/>
      <c r="E45" s="634"/>
      <c r="F45" s="659"/>
      <c r="G45" s="638"/>
      <c r="H45" s="638"/>
      <c r="I45" s="639"/>
      <c r="J45" s="639"/>
      <c r="K45" s="636"/>
      <c r="L45" s="643" t="s">
        <v>559</v>
      </c>
      <c r="M45" s="644"/>
      <c r="N45" s="644"/>
      <c r="O45" s="644"/>
      <c r="P45" s="649"/>
      <c r="Q45" s="649"/>
      <c r="R45" s="650"/>
      <c r="S45" s="651">
        <v>0</v>
      </c>
      <c r="T45" s="652"/>
      <c r="U45" s="642"/>
      <c r="V45" s="642"/>
      <c r="W45" s="642"/>
      <c r="X45" s="430"/>
    </row>
    <row r="46" spans="1:24" s="397" customFormat="1" ht="14.25" customHeight="1" x14ac:dyDescent="0.15">
      <c r="A46" s="656"/>
      <c r="B46" s="634"/>
      <c r="C46" s="634"/>
      <c r="D46" s="634"/>
      <c r="E46" s="634"/>
      <c r="F46" s="659"/>
      <c r="G46" s="637" t="s">
        <v>560</v>
      </c>
      <c r="H46" s="638"/>
      <c r="I46" s="639"/>
      <c r="J46" s="639"/>
      <c r="K46" s="635">
        <v>1</v>
      </c>
      <c r="L46" s="643" t="s">
        <v>249</v>
      </c>
      <c r="M46" s="644"/>
      <c r="N46" s="644"/>
      <c r="O46" s="644"/>
      <c r="P46" s="645"/>
      <c r="Q46" s="645"/>
      <c r="R46" s="646"/>
      <c r="S46" s="623">
        <v>1</v>
      </c>
      <c r="T46" s="624"/>
      <c r="U46" s="640"/>
      <c r="V46" s="640"/>
      <c r="W46" s="640"/>
      <c r="X46" s="430"/>
    </row>
    <row r="47" spans="1:24" s="397" customFormat="1" ht="14.25" customHeight="1" x14ac:dyDescent="0.15">
      <c r="A47" s="656"/>
      <c r="B47" s="634"/>
      <c r="C47" s="634"/>
      <c r="D47" s="634"/>
      <c r="E47" s="634"/>
      <c r="F47" s="659"/>
      <c r="G47" s="637"/>
      <c r="H47" s="638"/>
      <c r="I47" s="639"/>
      <c r="J47" s="639"/>
      <c r="K47" s="636"/>
      <c r="L47" s="643" t="s">
        <v>250</v>
      </c>
      <c r="M47" s="644"/>
      <c r="N47" s="644"/>
      <c r="O47" s="644"/>
      <c r="P47" s="645"/>
      <c r="Q47" s="645"/>
      <c r="R47" s="646"/>
      <c r="S47" s="623">
        <v>0.5</v>
      </c>
      <c r="T47" s="624"/>
      <c r="U47" s="641"/>
      <c r="V47" s="641"/>
      <c r="W47" s="641"/>
      <c r="X47" s="430"/>
    </row>
    <row r="48" spans="1:24" s="397" customFormat="1" ht="14.25" customHeight="1" x14ac:dyDescent="0.15">
      <c r="A48" s="657"/>
      <c r="B48" s="658"/>
      <c r="C48" s="658"/>
      <c r="D48" s="658"/>
      <c r="E48" s="658"/>
      <c r="F48" s="660"/>
      <c r="G48" s="638"/>
      <c r="H48" s="638"/>
      <c r="I48" s="639"/>
      <c r="J48" s="639"/>
      <c r="K48" s="653"/>
      <c r="L48" s="647" t="s">
        <v>561</v>
      </c>
      <c r="M48" s="648"/>
      <c r="N48" s="648"/>
      <c r="O48" s="648"/>
      <c r="P48" s="649"/>
      <c r="Q48" s="649"/>
      <c r="R48" s="650"/>
      <c r="S48" s="623">
        <v>0</v>
      </c>
      <c r="T48" s="624"/>
      <c r="U48" s="642"/>
      <c r="V48" s="642"/>
      <c r="W48" s="642"/>
      <c r="X48" s="430"/>
    </row>
    <row r="49" spans="1:24" s="397" customFormat="1" ht="14.25" customHeight="1" x14ac:dyDescent="0.15">
      <c r="A49" s="626" t="s">
        <v>562</v>
      </c>
      <c r="B49" s="626"/>
      <c r="C49" s="626"/>
      <c r="D49" s="626"/>
      <c r="E49" s="626"/>
      <c r="F49" s="626"/>
      <c r="G49" s="627">
        <v>20</v>
      </c>
      <c r="H49" s="628"/>
      <c r="I49" s="628"/>
      <c r="J49" s="628"/>
      <c r="K49" s="628"/>
      <c r="L49" s="629"/>
      <c r="M49" s="629"/>
      <c r="N49" s="629"/>
      <c r="O49" s="629"/>
      <c r="P49" s="629"/>
      <c r="Q49" s="629"/>
      <c r="R49" s="629"/>
      <c r="S49" s="623"/>
      <c r="T49" s="624"/>
      <c r="U49" s="431"/>
      <c r="V49" s="431"/>
      <c r="W49" s="431"/>
      <c r="X49" s="431"/>
    </row>
    <row r="50" spans="1:24" s="397" customFormat="1" ht="14.25" customHeight="1" x14ac:dyDescent="0.15">
      <c r="A50" s="631" t="s">
        <v>563</v>
      </c>
      <c r="B50" s="633" t="s">
        <v>564</v>
      </c>
      <c r="C50" s="633"/>
      <c r="D50" s="633"/>
      <c r="E50" s="633"/>
      <c r="F50" s="635">
        <v>1.1000000000000001</v>
      </c>
      <c r="G50" s="637" t="s">
        <v>565</v>
      </c>
      <c r="H50" s="638"/>
      <c r="I50" s="639"/>
      <c r="J50" s="639"/>
      <c r="K50" s="635">
        <v>1.1000000000000001</v>
      </c>
      <c r="L50" s="625" t="s">
        <v>566</v>
      </c>
      <c r="M50" s="625"/>
      <c r="N50" s="625"/>
      <c r="O50" s="625"/>
      <c r="P50" s="625"/>
      <c r="Q50" s="625"/>
      <c r="R50" s="625"/>
      <c r="S50" s="623">
        <v>1.1000000000000001</v>
      </c>
      <c r="T50" s="624"/>
      <c r="U50" s="431"/>
      <c r="V50" s="431"/>
      <c r="W50" s="431"/>
      <c r="X50" s="431"/>
    </row>
    <row r="51" spans="1:24" s="397" customFormat="1" ht="14.25" customHeight="1" x14ac:dyDescent="0.15">
      <c r="A51" s="632"/>
      <c r="B51" s="634"/>
      <c r="C51" s="634"/>
      <c r="D51" s="634"/>
      <c r="E51" s="634"/>
      <c r="F51" s="636"/>
      <c r="G51" s="637"/>
      <c r="H51" s="638"/>
      <c r="I51" s="639"/>
      <c r="J51" s="639"/>
      <c r="K51" s="636"/>
      <c r="L51" s="625" t="s">
        <v>567</v>
      </c>
      <c r="M51" s="625"/>
      <c r="N51" s="625"/>
      <c r="O51" s="625"/>
      <c r="P51" s="625"/>
      <c r="Q51" s="625"/>
      <c r="R51" s="625"/>
      <c r="S51" s="623">
        <v>0</v>
      </c>
      <c r="T51" s="624"/>
      <c r="U51" s="431"/>
      <c r="V51" s="431"/>
      <c r="W51" s="431"/>
      <c r="X51" s="431"/>
    </row>
    <row r="52" spans="1:24" s="397" customFormat="1" ht="14.25" customHeight="1" x14ac:dyDescent="0.15">
      <c r="A52" s="626" t="s">
        <v>209</v>
      </c>
      <c r="B52" s="626"/>
      <c r="C52" s="626"/>
      <c r="D52" s="626"/>
      <c r="E52" s="626"/>
      <c r="F52" s="626"/>
      <c r="G52" s="627">
        <v>21.1</v>
      </c>
      <c r="H52" s="628"/>
      <c r="I52" s="628"/>
      <c r="J52" s="628"/>
      <c r="K52" s="628"/>
      <c r="L52" s="629"/>
      <c r="M52" s="629"/>
      <c r="N52" s="629"/>
      <c r="O52" s="629"/>
      <c r="P52" s="629"/>
      <c r="Q52" s="629"/>
      <c r="R52" s="629"/>
      <c r="S52" s="630"/>
      <c r="T52" s="630"/>
      <c r="U52" s="431"/>
      <c r="V52" s="431"/>
      <c r="W52" s="431"/>
      <c r="X52" s="431"/>
    </row>
    <row r="61" spans="1:24" ht="10.5" customHeight="1" x14ac:dyDescent="0.15">
      <c r="B61" s="432"/>
    </row>
    <row r="62" spans="1:24" ht="10.5" customHeight="1" x14ac:dyDescent="0.15">
      <c r="B62" s="432"/>
    </row>
    <row r="63" spans="1:24" ht="10.5" customHeight="1" x14ac:dyDescent="0.15">
      <c r="B63" s="432"/>
    </row>
    <row r="64" spans="1:24" ht="10.5" customHeight="1" x14ac:dyDescent="0.15">
      <c r="B64" s="432"/>
    </row>
    <row r="65" spans="2:2" ht="10.5" customHeight="1" x14ac:dyDescent="0.15">
      <c r="B65" s="432"/>
    </row>
    <row r="66" spans="2:2" ht="10.5" customHeight="1" x14ac:dyDescent="0.15">
      <c r="B66" s="432"/>
    </row>
    <row r="67" spans="2:2" ht="10.5" customHeight="1" x14ac:dyDescent="0.15">
      <c r="B67" s="432"/>
    </row>
    <row r="68" spans="2:2" ht="10.5" customHeight="1" x14ac:dyDescent="0.15">
      <c r="B68" s="432"/>
    </row>
    <row r="69" spans="2:2" ht="10.5" customHeight="1" x14ac:dyDescent="0.15">
      <c r="B69" s="432"/>
    </row>
  </sheetData>
  <mergeCells count="151">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K14:K17"/>
    <mergeCell ref="L14:Q15"/>
    <mergeCell ref="S14:T14"/>
    <mergeCell ref="U14:U15"/>
    <mergeCell ref="S15:T15"/>
    <mergeCell ref="L16:Q17"/>
    <mergeCell ref="S16:T16"/>
    <mergeCell ref="U16:U17"/>
    <mergeCell ref="S17:T17"/>
    <mergeCell ref="V21:V22"/>
    <mergeCell ref="S22:T22"/>
    <mergeCell ref="G18:J20"/>
    <mergeCell ref="K18:K20"/>
    <mergeCell ref="L18:P20"/>
    <mergeCell ref="Q18:R18"/>
    <mergeCell ref="S18:T18"/>
    <mergeCell ref="U18:U20"/>
    <mergeCell ref="Q19:R19"/>
    <mergeCell ref="S19:T19"/>
    <mergeCell ref="Q20:R20"/>
    <mergeCell ref="S20:T20"/>
    <mergeCell ref="G23:J24"/>
    <mergeCell ref="K23:K24"/>
    <mergeCell ref="L23:Q24"/>
    <mergeCell ref="S23:T23"/>
    <mergeCell ref="U23:U24"/>
    <mergeCell ref="S24:T24"/>
    <mergeCell ref="G21:J22"/>
    <mergeCell ref="K21:K22"/>
    <mergeCell ref="L21:Q22"/>
    <mergeCell ref="S21:T21"/>
    <mergeCell ref="U21:U22"/>
    <mergeCell ref="G25:J30"/>
    <mergeCell ref="K25:K30"/>
    <mergeCell ref="L25:N27"/>
    <mergeCell ref="O25:R25"/>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1" x14ac:dyDescent="0.15">
      <c r="A1" s="144" t="s">
        <v>202</v>
      </c>
    </row>
    <row r="2" spans="1:11" ht="17.25" x14ac:dyDescent="0.15">
      <c r="A2" s="732" t="s">
        <v>3</v>
      </c>
      <c r="B2" s="732"/>
      <c r="C2" s="732"/>
      <c r="D2" s="732"/>
      <c r="E2" s="732"/>
      <c r="F2" s="732"/>
    </row>
    <row r="3" spans="1:11" ht="17.25" customHeight="1" x14ac:dyDescent="0.15">
      <c r="A3" s="733" t="str">
        <f>'様式1-1'!F10</f>
        <v>株式会社○○建設○○支店</v>
      </c>
      <c r="B3" s="733"/>
      <c r="C3" s="733"/>
      <c r="D3" s="733"/>
      <c r="E3" s="733"/>
      <c r="F3" s="733"/>
    </row>
    <row r="4" spans="1:11" x14ac:dyDescent="0.15">
      <c r="A4" s="719" t="s">
        <v>4</v>
      </c>
      <c r="B4" s="719"/>
      <c r="C4" s="719"/>
      <c r="D4" s="719"/>
      <c r="E4" s="719"/>
      <c r="F4" s="719"/>
    </row>
    <row r="5" spans="1:11" ht="52.5" customHeight="1" x14ac:dyDescent="0.15">
      <c r="A5" s="734" t="s">
        <v>493</v>
      </c>
      <c r="B5" s="734"/>
      <c r="C5" s="734"/>
      <c r="D5" s="734"/>
      <c r="E5" s="734"/>
      <c r="F5" s="734"/>
    </row>
    <row r="6" spans="1:11" s="179" customFormat="1" x14ac:dyDescent="0.15">
      <c r="A6" s="735" t="s">
        <v>2</v>
      </c>
      <c r="B6" s="735"/>
      <c r="C6" s="735"/>
      <c r="D6" s="735"/>
      <c r="E6" s="735"/>
      <c r="F6" s="735"/>
    </row>
    <row r="7" spans="1:11" ht="6" customHeight="1" x14ac:dyDescent="0.15">
      <c r="A7" s="149"/>
      <c r="B7" s="149"/>
      <c r="C7" s="149"/>
      <c r="D7" s="149"/>
      <c r="E7" s="149"/>
    </row>
    <row r="8" spans="1:11" ht="26.25" customHeight="1" x14ac:dyDescent="0.15">
      <c r="A8" s="184" t="s">
        <v>197</v>
      </c>
      <c r="B8" s="146" t="s">
        <v>303</v>
      </c>
      <c r="C8" s="146" t="s">
        <v>205</v>
      </c>
      <c r="D8" s="147" t="s">
        <v>198</v>
      </c>
      <c r="E8" s="148" t="s">
        <v>199</v>
      </c>
      <c r="F8" s="146" t="s">
        <v>304</v>
      </c>
    </row>
    <row r="9" spans="1:11" s="156" customFormat="1" ht="13.5" customHeight="1" thickBot="1" x14ac:dyDescent="0.2">
      <c r="A9" s="728" t="s">
        <v>200</v>
      </c>
      <c r="B9" s="728" t="s">
        <v>476</v>
      </c>
      <c r="C9" s="151" t="s">
        <v>201</v>
      </c>
      <c r="D9" s="739">
        <v>12600000</v>
      </c>
      <c r="E9" s="728">
        <v>81</v>
      </c>
      <c r="F9" s="722">
        <v>44499</v>
      </c>
    </row>
    <row r="10" spans="1:11" s="156" customFormat="1" ht="13.5" customHeight="1" thickTop="1" x14ac:dyDescent="0.15">
      <c r="A10" s="729"/>
      <c r="B10" s="729"/>
      <c r="C10" s="152" t="s">
        <v>208</v>
      </c>
      <c r="D10" s="740"/>
      <c r="E10" s="729"/>
      <c r="F10" s="723"/>
      <c r="I10" s="742" t="s">
        <v>332</v>
      </c>
      <c r="J10" s="743"/>
    </row>
    <row r="11" spans="1:11" s="156" customFormat="1" ht="13.5" customHeight="1" x14ac:dyDescent="0.15">
      <c r="A11" s="730">
        <v>1</v>
      </c>
      <c r="B11" s="720"/>
      <c r="C11" s="153"/>
      <c r="D11" s="726"/>
      <c r="E11" s="720"/>
      <c r="F11" s="717"/>
      <c r="H11" s="741" t="s">
        <v>273</v>
      </c>
      <c r="I11" s="744"/>
      <c r="J11" s="745"/>
    </row>
    <row r="12" spans="1:11" s="156" customFormat="1" ht="13.5" customHeight="1" x14ac:dyDescent="0.15">
      <c r="A12" s="731"/>
      <c r="B12" s="721"/>
      <c r="C12" s="154"/>
      <c r="D12" s="727"/>
      <c r="E12" s="721"/>
      <c r="F12" s="718"/>
      <c r="G12" s="156">
        <f>D11*E11</f>
        <v>0</v>
      </c>
      <c r="H12" s="741"/>
      <c r="I12" s="744"/>
      <c r="J12" s="745"/>
    </row>
    <row r="13" spans="1:11" s="156" customFormat="1" ht="13.5" customHeight="1" thickBot="1" x14ac:dyDescent="0.2">
      <c r="A13" s="730">
        <v>2</v>
      </c>
      <c r="B13" s="720"/>
      <c r="C13" s="153"/>
      <c r="D13" s="726"/>
      <c r="E13" s="720"/>
      <c r="F13" s="717"/>
      <c r="I13" s="746"/>
      <c r="J13" s="747"/>
    </row>
    <row r="14" spans="1:11" s="156" customFormat="1" ht="13.5" customHeight="1" thickTop="1" thickBot="1" x14ac:dyDescent="0.2">
      <c r="A14" s="731"/>
      <c r="B14" s="721"/>
      <c r="C14" s="154"/>
      <c r="D14" s="727"/>
      <c r="E14" s="721"/>
      <c r="F14" s="718"/>
      <c r="G14" s="156">
        <f>D13*E13</f>
        <v>0</v>
      </c>
    </row>
    <row r="15" spans="1:11" s="156" customFormat="1" ht="13.5" customHeight="1" x14ac:dyDescent="0.15">
      <c r="A15" s="730">
        <v>3</v>
      </c>
      <c r="B15" s="720"/>
      <c r="C15" s="153"/>
      <c r="D15" s="726"/>
      <c r="E15" s="720"/>
      <c r="F15" s="717"/>
      <c r="I15" s="378" t="s">
        <v>513</v>
      </c>
      <c r="J15" s="379"/>
      <c r="K15" s="380"/>
    </row>
    <row r="16" spans="1:11" s="156" customFormat="1" ht="13.5" customHeight="1" x14ac:dyDescent="0.15">
      <c r="A16" s="731"/>
      <c r="B16" s="721"/>
      <c r="C16" s="154"/>
      <c r="D16" s="727"/>
      <c r="E16" s="721"/>
      <c r="F16" s="718"/>
      <c r="G16" s="156">
        <f>D15*E15</f>
        <v>0</v>
      </c>
      <c r="I16" s="381" t="s">
        <v>514</v>
      </c>
      <c r="J16" s="382"/>
      <c r="K16" s="383"/>
    </row>
    <row r="17" spans="1:11" s="156" customFormat="1" ht="13.5" customHeight="1" thickBot="1" x14ac:dyDescent="0.2">
      <c r="A17" s="730">
        <v>4</v>
      </c>
      <c r="B17" s="720"/>
      <c r="C17" s="153"/>
      <c r="D17" s="726"/>
      <c r="E17" s="720"/>
      <c r="F17" s="717"/>
      <c r="I17" s="384" t="s">
        <v>515</v>
      </c>
      <c r="J17" s="385"/>
      <c r="K17" s="386"/>
    </row>
    <row r="18" spans="1:11" s="156" customFormat="1" ht="13.5" customHeight="1" x14ac:dyDescent="0.15">
      <c r="A18" s="731"/>
      <c r="B18" s="721"/>
      <c r="C18" s="154"/>
      <c r="D18" s="727"/>
      <c r="E18" s="721"/>
      <c r="F18" s="718"/>
      <c r="G18" s="156">
        <f>D17*E17</f>
        <v>0</v>
      </c>
    </row>
    <row r="19" spans="1:11" s="156" customFormat="1" ht="13.5" customHeight="1" x14ac:dyDescent="0.15">
      <c r="A19" s="730">
        <v>5</v>
      </c>
      <c r="B19" s="720"/>
      <c r="C19" s="153"/>
      <c r="D19" s="726"/>
      <c r="E19" s="720"/>
      <c r="F19" s="717"/>
    </row>
    <row r="20" spans="1:11" s="156" customFormat="1" ht="13.5" customHeight="1" x14ac:dyDescent="0.15">
      <c r="A20" s="731"/>
      <c r="B20" s="721"/>
      <c r="C20" s="154"/>
      <c r="D20" s="727"/>
      <c r="E20" s="721"/>
      <c r="F20" s="718"/>
      <c r="G20" s="156">
        <f>D19*E19</f>
        <v>0</v>
      </c>
    </row>
    <row r="21" spans="1:11" s="156" customFormat="1" ht="13.5" customHeight="1" x14ac:dyDescent="0.15">
      <c r="A21" s="730">
        <v>6</v>
      </c>
      <c r="B21" s="720"/>
      <c r="C21" s="153"/>
      <c r="D21" s="726"/>
      <c r="E21" s="724"/>
      <c r="F21" s="717"/>
    </row>
    <row r="22" spans="1:11" s="156" customFormat="1" ht="13.5" customHeight="1" x14ac:dyDescent="0.15">
      <c r="A22" s="731"/>
      <c r="B22" s="721"/>
      <c r="C22" s="154"/>
      <c r="D22" s="727"/>
      <c r="E22" s="725"/>
      <c r="F22" s="718"/>
      <c r="G22" s="156">
        <f>D21*E21</f>
        <v>0</v>
      </c>
    </row>
    <row r="23" spans="1:11" s="156" customFormat="1" ht="13.5" customHeight="1" x14ac:dyDescent="0.15">
      <c r="A23" s="730">
        <v>7</v>
      </c>
      <c r="B23" s="720"/>
      <c r="C23" s="153"/>
      <c r="D23" s="726"/>
      <c r="E23" s="724"/>
      <c r="F23" s="717"/>
    </row>
    <row r="24" spans="1:11" s="156" customFormat="1" ht="13.5" customHeight="1" x14ac:dyDescent="0.15">
      <c r="A24" s="731"/>
      <c r="B24" s="721"/>
      <c r="C24" s="154"/>
      <c r="D24" s="727"/>
      <c r="E24" s="725"/>
      <c r="F24" s="718"/>
      <c r="G24" s="156">
        <f>D23*E23</f>
        <v>0</v>
      </c>
    </row>
    <row r="25" spans="1:11" s="156" customFormat="1" ht="13.5" customHeight="1" x14ac:dyDescent="0.15">
      <c r="A25" s="730">
        <v>8</v>
      </c>
      <c r="B25" s="720"/>
      <c r="C25" s="153"/>
      <c r="D25" s="726"/>
      <c r="E25" s="724"/>
      <c r="F25" s="717"/>
    </row>
    <row r="26" spans="1:11" s="156" customFormat="1" ht="13.5" customHeight="1" x14ac:dyDescent="0.15">
      <c r="A26" s="731"/>
      <c r="B26" s="721"/>
      <c r="C26" s="154"/>
      <c r="D26" s="727"/>
      <c r="E26" s="725"/>
      <c r="F26" s="718"/>
      <c r="G26" s="156">
        <f>D25*E25</f>
        <v>0</v>
      </c>
    </row>
    <row r="27" spans="1:11" s="156" customFormat="1" ht="13.5" customHeight="1" x14ac:dyDescent="0.15">
      <c r="A27" s="730">
        <v>9</v>
      </c>
      <c r="B27" s="720"/>
      <c r="C27" s="153"/>
      <c r="D27" s="726"/>
      <c r="E27" s="724"/>
      <c r="F27" s="717"/>
    </row>
    <row r="28" spans="1:11" s="156" customFormat="1" ht="13.5" customHeight="1" x14ac:dyDescent="0.15">
      <c r="A28" s="731"/>
      <c r="B28" s="721"/>
      <c r="C28" s="154"/>
      <c r="D28" s="727"/>
      <c r="E28" s="725"/>
      <c r="F28" s="718"/>
      <c r="G28" s="156">
        <f>D27*E27</f>
        <v>0</v>
      </c>
    </row>
    <row r="29" spans="1:11" s="156" customFormat="1" ht="13.5" customHeight="1" x14ac:dyDescent="0.15">
      <c r="A29" s="730">
        <v>10</v>
      </c>
      <c r="B29" s="720"/>
      <c r="C29" s="153"/>
      <c r="D29" s="726"/>
      <c r="E29" s="724"/>
      <c r="F29" s="717"/>
    </row>
    <row r="30" spans="1:11" s="156" customFormat="1" ht="13.5" customHeight="1" x14ac:dyDescent="0.15">
      <c r="A30" s="731"/>
      <c r="B30" s="721"/>
      <c r="C30" s="154"/>
      <c r="D30" s="727"/>
      <c r="E30" s="725"/>
      <c r="F30" s="718"/>
      <c r="G30" s="156">
        <f>D29*E29</f>
        <v>0</v>
      </c>
    </row>
    <row r="31" spans="1:11" s="156" customFormat="1" ht="13.5" customHeight="1" x14ac:dyDescent="0.15">
      <c r="A31" s="730">
        <v>11</v>
      </c>
      <c r="B31" s="720"/>
      <c r="C31" s="153"/>
      <c r="D31" s="726"/>
      <c r="E31" s="724"/>
      <c r="F31" s="717"/>
    </row>
    <row r="32" spans="1:11" s="156" customFormat="1" ht="13.5" customHeight="1" x14ac:dyDescent="0.15">
      <c r="A32" s="731"/>
      <c r="B32" s="721"/>
      <c r="C32" s="154"/>
      <c r="D32" s="727"/>
      <c r="E32" s="725"/>
      <c r="F32" s="718"/>
      <c r="G32" s="156">
        <f>D31*E31</f>
        <v>0</v>
      </c>
    </row>
    <row r="33" spans="1:7" s="156" customFormat="1" ht="13.5" customHeight="1" x14ac:dyDescent="0.15">
      <c r="A33" s="730">
        <v>12</v>
      </c>
      <c r="B33" s="720"/>
      <c r="C33" s="153"/>
      <c r="D33" s="726"/>
      <c r="E33" s="724"/>
      <c r="F33" s="717"/>
    </row>
    <row r="34" spans="1:7" s="156" customFormat="1" ht="13.5" customHeight="1" x14ac:dyDescent="0.15">
      <c r="A34" s="731"/>
      <c r="B34" s="721"/>
      <c r="C34" s="154"/>
      <c r="D34" s="727"/>
      <c r="E34" s="725"/>
      <c r="F34" s="718"/>
      <c r="G34" s="156">
        <f>D33*E33</f>
        <v>0</v>
      </c>
    </row>
    <row r="35" spans="1:7" s="156" customFormat="1" ht="13.5" customHeight="1" x14ac:dyDescent="0.15">
      <c r="A35" s="730">
        <v>13</v>
      </c>
      <c r="B35" s="720"/>
      <c r="C35" s="153"/>
      <c r="D35" s="726"/>
      <c r="E35" s="724"/>
      <c r="F35" s="717"/>
    </row>
    <row r="36" spans="1:7" s="156" customFormat="1" ht="13.5" customHeight="1" x14ac:dyDescent="0.15">
      <c r="A36" s="731"/>
      <c r="B36" s="721"/>
      <c r="C36" s="154"/>
      <c r="D36" s="727"/>
      <c r="E36" s="725"/>
      <c r="F36" s="718"/>
      <c r="G36" s="156">
        <f>D35*E35</f>
        <v>0</v>
      </c>
    </row>
    <row r="37" spans="1:7" s="156" customFormat="1" ht="13.5" customHeight="1" x14ac:dyDescent="0.15">
      <c r="A37" s="730">
        <v>14</v>
      </c>
      <c r="B37" s="720"/>
      <c r="C37" s="153"/>
      <c r="D37" s="726"/>
      <c r="E37" s="724"/>
      <c r="F37" s="717"/>
    </row>
    <row r="38" spans="1:7" s="156" customFormat="1" ht="13.5" customHeight="1" x14ac:dyDescent="0.15">
      <c r="A38" s="731"/>
      <c r="B38" s="721"/>
      <c r="C38" s="154"/>
      <c r="D38" s="727"/>
      <c r="E38" s="725"/>
      <c r="F38" s="718"/>
      <c r="G38" s="156">
        <f>D37*E37</f>
        <v>0</v>
      </c>
    </row>
    <row r="39" spans="1:7" s="156" customFormat="1" ht="13.5" customHeight="1" x14ac:dyDescent="0.15">
      <c r="A39" s="730">
        <v>15</v>
      </c>
      <c r="B39" s="720"/>
      <c r="C39" s="153"/>
      <c r="D39" s="726"/>
      <c r="E39" s="724"/>
      <c r="F39" s="717"/>
    </row>
    <row r="40" spans="1:7" s="156" customFormat="1" ht="13.5" customHeight="1" x14ac:dyDescent="0.15">
      <c r="A40" s="731"/>
      <c r="B40" s="721"/>
      <c r="C40" s="154"/>
      <c r="D40" s="727"/>
      <c r="E40" s="725"/>
      <c r="F40" s="718"/>
      <c r="G40" s="156">
        <f>D39*E39</f>
        <v>0</v>
      </c>
    </row>
    <row r="41" spans="1:7" s="156" customFormat="1" ht="13.5" customHeight="1" x14ac:dyDescent="0.15">
      <c r="A41" s="730">
        <v>16</v>
      </c>
      <c r="B41" s="720"/>
      <c r="C41" s="153"/>
      <c r="D41" s="726"/>
      <c r="E41" s="724"/>
      <c r="F41" s="717"/>
    </row>
    <row r="42" spans="1:7" s="156" customFormat="1" ht="13.5" customHeight="1" x14ac:dyDescent="0.15">
      <c r="A42" s="731"/>
      <c r="B42" s="721"/>
      <c r="C42" s="154"/>
      <c r="D42" s="727"/>
      <c r="E42" s="725"/>
      <c r="F42" s="718"/>
      <c r="G42" s="156">
        <f>D41*E41</f>
        <v>0</v>
      </c>
    </row>
    <row r="43" spans="1:7" s="156" customFormat="1" ht="13.5" customHeight="1" x14ac:dyDescent="0.15">
      <c r="A43" s="730">
        <v>17</v>
      </c>
      <c r="B43" s="720"/>
      <c r="C43" s="153"/>
      <c r="D43" s="726"/>
      <c r="E43" s="724"/>
      <c r="F43" s="717"/>
    </row>
    <row r="44" spans="1:7" s="156" customFormat="1" ht="13.5" customHeight="1" x14ac:dyDescent="0.15">
      <c r="A44" s="731"/>
      <c r="B44" s="721"/>
      <c r="C44" s="154"/>
      <c r="D44" s="727"/>
      <c r="E44" s="725"/>
      <c r="F44" s="718"/>
      <c r="G44" s="156">
        <f>D43*E43</f>
        <v>0</v>
      </c>
    </row>
    <row r="45" spans="1:7" s="156" customFormat="1" ht="13.5" customHeight="1" x14ac:dyDescent="0.15">
      <c r="A45" s="730">
        <v>18</v>
      </c>
      <c r="B45" s="720"/>
      <c r="C45" s="153"/>
      <c r="D45" s="726"/>
      <c r="E45" s="724"/>
      <c r="F45" s="717"/>
    </row>
    <row r="46" spans="1:7" s="156" customFormat="1" ht="13.5" customHeight="1" x14ac:dyDescent="0.15">
      <c r="A46" s="731"/>
      <c r="B46" s="721"/>
      <c r="C46" s="154"/>
      <c r="D46" s="727"/>
      <c r="E46" s="725"/>
      <c r="F46" s="718"/>
      <c r="G46" s="156">
        <f>D45*E45</f>
        <v>0</v>
      </c>
    </row>
    <row r="47" spans="1:7" s="156" customFormat="1" ht="13.5" customHeight="1" x14ac:dyDescent="0.15">
      <c r="A47" s="730">
        <v>19</v>
      </c>
      <c r="B47" s="720"/>
      <c r="C47" s="153"/>
      <c r="D47" s="726"/>
      <c r="E47" s="724"/>
      <c r="F47" s="717"/>
    </row>
    <row r="48" spans="1:7" s="156" customFormat="1" ht="13.5" customHeight="1" x14ac:dyDescent="0.15">
      <c r="A48" s="731"/>
      <c r="B48" s="721"/>
      <c r="C48" s="154"/>
      <c r="D48" s="727"/>
      <c r="E48" s="725"/>
      <c r="F48" s="718"/>
      <c r="G48" s="156">
        <f>D47*E47</f>
        <v>0</v>
      </c>
    </row>
    <row r="49" spans="1:7" s="156" customFormat="1" ht="13.5" customHeight="1" x14ac:dyDescent="0.15">
      <c r="A49" s="730">
        <v>20</v>
      </c>
      <c r="B49" s="720"/>
      <c r="C49" s="153"/>
      <c r="D49" s="726"/>
      <c r="E49" s="724"/>
      <c r="F49" s="717"/>
    </row>
    <row r="50" spans="1:7" s="156" customFormat="1" ht="13.5" customHeight="1" x14ac:dyDescent="0.15">
      <c r="A50" s="731"/>
      <c r="B50" s="721"/>
      <c r="C50" s="154"/>
      <c r="D50" s="727"/>
      <c r="E50" s="725"/>
      <c r="F50" s="718"/>
      <c r="G50" s="156">
        <f>D49*E49</f>
        <v>0</v>
      </c>
    </row>
    <row r="51" spans="1:7" s="156" customFormat="1" ht="13.5" customHeight="1" x14ac:dyDescent="0.15">
      <c r="A51" s="730">
        <v>21</v>
      </c>
      <c r="B51" s="720"/>
      <c r="C51" s="153"/>
      <c r="D51" s="726"/>
      <c r="E51" s="724"/>
      <c r="F51" s="717"/>
    </row>
    <row r="52" spans="1:7" s="156" customFormat="1" ht="13.5" customHeight="1" x14ac:dyDescent="0.15">
      <c r="A52" s="731"/>
      <c r="B52" s="721"/>
      <c r="C52" s="154"/>
      <c r="D52" s="727"/>
      <c r="E52" s="725"/>
      <c r="F52" s="718"/>
      <c r="G52" s="156">
        <f>D51*E51</f>
        <v>0</v>
      </c>
    </row>
    <row r="53" spans="1:7" s="156" customFormat="1" ht="13.5" customHeight="1" x14ac:dyDescent="0.15">
      <c r="A53" s="730">
        <v>22</v>
      </c>
      <c r="B53" s="720"/>
      <c r="C53" s="153"/>
      <c r="D53" s="726"/>
      <c r="E53" s="724"/>
      <c r="F53" s="717"/>
    </row>
    <row r="54" spans="1:7" s="156" customFormat="1" ht="13.5" customHeight="1" x14ac:dyDescent="0.15">
      <c r="A54" s="731"/>
      <c r="B54" s="721"/>
      <c r="C54" s="154"/>
      <c r="D54" s="727"/>
      <c r="E54" s="725"/>
      <c r="F54" s="718"/>
      <c r="G54" s="156">
        <f>D53*E53</f>
        <v>0</v>
      </c>
    </row>
    <row r="55" spans="1:7" s="156" customFormat="1" ht="13.5" customHeight="1" x14ac:dyDescent="0.15">
      <c r="A55" s="730">
        <v>23</v>
      </c>
      <c r="B55" s="720"/>
      <c r="C55" s="153"/>
      <c r="D55" s="726"/>
      <c r="E55" s="724"/>
      <c r="F55" s="717"/>
    </row>
    <row r="56" spans="1:7" s="156" customFormat="1" ht="13.5" customHeight="1" x14ac:dyDescent="0.15">
      <c r="A56" s="731"/>
      <c r="B56" s="721"/>
      <c r="C56" s="154"/>
      <c r="D56" s="727"/>
      <c r="E56" s="725"/>
      <c r="F56" s="718"/>
      <c r="G56" s="156">
        <f>D55*E55</f>
        <v>0</v>
      </c>
    </row>
    <row r="57" spans="1:7" s="156" customFormat="1" ht="13.5" customHeight="1" x14ac:dyDescent="0.15">
      <c r="A57" s="730">
        <v>24</v>
      </c>
      <c r="B57" s="720"/>
      <c r="C57" s="153"/>
      <c r="D57" s="726"/>
      <c r="E57" s="724"/>
      <c r="F57" s="717"/>
    </row>
    <row r="58" spans="1:7" s="156" customFormat="1" ht="13.5" customHeight="1" x14ac:dyDescent="0.15">
      <c r="A58" s="731"/>
      <c r="B58" s="721"/>
      <c r="C58" s="154"/>
      <c r="D58" s="727"/>
      <c r="E58" s="725"/>
      <c r="F58" s="718"/>
      <c r="G58" s="156">
        <f>D57*E57</f>
        <v>0</v>
      </c>
    </row>
    <row r="59" spans="1:7" s="156" customFormat="1" ht="13.5" customHeight="1" x14ac:dyDescent="0.15">
      <c r="A59" s="730">
        <v>25</v>
      </c>
      <c r="B59" s="720"/>
      <c r="C59" s="153"/>
      <c r="D59" s="726"/>
      <c r="E59" s="724"/>
      <c r="F59" s="717"/>
    </row>
    <row r="60" spans="1:7" s="156" customFormat="1" ht="13.5" customHeight="1" x14ac:dyDescent="0.15">
      <c r="A60" s="731"/>
      <c r="B60" s="721"/>
      <c r="C60" s="154"/>
      <c r="D60" s="727"/>
      <c r="E60" s="725"/>
      <c r="F60" s="718"/>
      <c r="G60" s="156">
        <f>D59*E59</f>
        <v>0</v>
      </c>
    </row>
    <row r="61" spans="1:7" s="180" customFormat="1" ht="27" customHeight="1" x14ac:dyDescent="0.15">
      <c r="A61" s="736" t="s">
        <v>5</v>
      </c>
      <c r="B61" s="737"/>
      <c r="C61" s="738"/>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11.5" style="156" customWidth="1"/>
    <col min="4" max="4" width="17.875" style="156" customWidth="1"/>
    <col min="5" max="5" width="4.5" style="156" customWidth="1"/>
    <col min="6" max="6" width="17.875" style="156" customWidth="1"/>
    <col min="7" max="7" width="4.5" style="156" customWidth="1"/>
    <col min="8" max="9" width="16.625" style="156" customWidth="1"/>
    <col min="10" max="10" width="3.75" style="144" bestFit="1" customWidth="1"/>
    <col min="11" max="12" width="12.5" style="180" customWidth="1"/>
    <col min="13" max="13" width="2.875" style="180" bestFit="1" customWidth="1"/>
    <col min="14" max="14" width="12.375" style="180" bestFit="1" customWidth="1"/>
    <col min="15" max="15" width="3.375" style="144" bestFit="1" customWidth="1"/>
    <col min="16" max="16" width="12.875" style="144" customWidth="1"/>
    <col min="17" max="17" width="11.875" style="144" bestFit="1" customWidth="1"/>
    <col min="18" max="16384" width="9" style="144"/>
  </cols>
  <sheetData>
    <row r="1" spans="1:14" x14ac:dyDescent="0.15">
      <c r="A1" s="144" t="s">
        <v>269</v>
      </c>
      <c r="B1" s="144"/>
      <c r="C1" s="144"/>
      <c r="D1" s="144"/>
      <c r="E1" s="144"/>
      <c r="F1" s="144"/>
      <c r="G1" s="144"/>
      <c r="H1" s="144"/>
      <c r="I1" s="144"/>
    </row>
    <row r="2" spans="1:14" ht="17.25" x14ac:dyDescent="0.15">
      <c r="A2" s="732" t="s">
        <v>203</v>
      </c>
      <c r="B2" s="732"/>
      <c r="C2" s="732"/>
      <c r="D2" s="732"/>
      <c r="E2" s="732"/>
      <c r="F2" s="732"/>
      <c r="G2" s="732"/>
      <c r="H2" s="732"/>
      <c r="I2" s="732"/>
    </row>
    <row r="3" spans="1:14" ht="17.25" customHeight="1" x14ac:dyDescent="0.15">
      <c r="A3" s="733" t="str">
        <f>'様式1-1'!F10</f>
        <v>株式会社○○建設○○支店</v>
      </c>
      <c r="B3" s="733"/>
      <c r="C3" s="733"/>
      <c r="D3" s="733"/>
      <c r="E3" s="733"/>
      <c r="F3" s="733"/>
      <c r="G3" s="733"/>
      <c r="H3" s="733"/>
      <c r="I3" s="733"/>
    </row>
    <row r="4" spans="1:14" x14ac:dyDescent="0.15">
      <c r="A4" s="775" t="s">
        <v>6</v>
      </c>
      <c r="B4" s="775"/>
      <c r="C4" s="775"/>
      <c r="D4" s="775"/>
      <c r="E4" s="775"/>
      <c r="F4" s="775"/>
      <c r="G4" s="775"/>
      <c r="H4" s="775"/>
      <c r="I4" s="775"/>
    </row>
    <row r="5" spans="1:14" ht="30" customHeight="1" x14ac:dyDescent="0.15">
      <c r="A5" s="772" t="s">
        <v>495</v>
      </c>
      <c r="B5" s="772"/>
      <c r="C5" s="772"/>
      <c r="D5" s="772"/>
      <c r="E5" s="772"/>
      <c r="F5" s="772"/>
      <c r="G5" s="772"/>
      <c r="H5" s="772"/>
      <c r="I5" s="772"/>
    </row>
    <row r="6" spans="1:14" x14ac:dyDescent="0.15">
      <c r="A6" s="773" t="s">
        <v>301</v>
      </c>
      <c r="B6" s="773"/>
      <c r="C6" s="773"/>
      <c r="D6" s="773"/>
      <c r="E6" s="773"/>
      <c r="F6" s="773"/>
      <c r="G6" s="773"/>
      <c r="H6" s="773"/>
      <c r="I6" s="773"/>
    </row>
    <row r="7" spans="1:14" ht="6" customHeight="1" x14ac:dyDescent="0.15">
      <c r="A7" s="149"/>
      <c r="B7" s="149"/>
      <c r="C7" s="364"/>
      <c r="D7" s="364"/>
      <c r="E7" s="364"/>
      <c r="F7" s="366"/>
      <c r="G7" s="149"/>
      <c r="H7" s="149"/>
      <c r="I7" s="149"/>
    </row>
    <row r="8" spans="1:14" ht="25.5" customHeight="1" x14ac:dyDescent="0.15">
      <c r="A8" s="776" t="s">
        <v>494</v>
      </c>
      <c r="B8" s="777"/>
      <c r="C8" s="777"/>
      <c r="D8" s="777"/>
      <c r="E8" s="777"/>
      <c r="F8" s="777"/>
      <c r="G8" s="777"/>
      <c r="H8" s="777"/>
      <c r="I8" s="778"/>
      <c r="J8" s="779"/>
      <c r="K8" s="779"/>
    </row>
    <row r="9" spans="1:14" s="185" customFormat="1" ht="25.5" customHeight="1" x14ac:dyDescent="0.15">
      <c r="A9" s="187" t="s">
        <v>197</v>
      </c>
      <c r="B9" s="187" t="s">
        <v>204</v>
      </c>
      <c r="C9" s="763" t="s">
        <v>205</v>
      </c>
      <c r="D9" s="764"/>
      <c r="E9" s="764"/>
      <c r="F9" s="764"/>
      <c r="G9" s="765"/>
      <c r="H9" s="187" t="s">
        <v>206</v>
      </c>
      <c r="I9" s="187" t="s">
        <v>207</v>
      </c>
      <c r="J9" s="774"/>
      <c r="K9" s="774"/>
      <c r="L9" s="279"/>
      <c r="M9" s="279"/>
      <c r="N9" s="279"/>
    </row>
    <row r="10" spans="1:14" s="185" customFormat="1" ht="14.25" thickBot="1" x14ac:dyDescent="0.2">
      <c r="A10" s="728" t="s">
        <v>200</v>
      </c>
      <c r="B10" s="728" t="s">
        <v>477</v>
      </c>
      <c r="C10" s="769" t="s">
        <v>201</v>
      </c>
      <c r="D10" s="770"/>
      <c r="E10" s="770"/>
      <c r="F10" s="770"/>
      <c r="G10" s="771"/>
      <c r="H10" s="748">
        <v>70000000</v>
      </c>
      <c r="I10" s="722">
        <v>45229</v>
      </c>
      <c r="K10" s="279"/>
      <c r="L10" s="279"/>
      <c r="M10" s="279"/>
      <c r="N10" s="279"/>
    </row>
    <row r="11" spans="1:14" s="185" customFormat="1" ht="14.25" thickTop="1" x14ac:dyDescent="0.15">
      <c r="A11" s="729"/>
      <c r="B11" s="729"/>
      <c r="C11" s="766" t="s">
        <v>208</v>
      </c>
      <c r="D11" s="767"/>
      <c r="E11" s="767"/>
      <c r="F11" s="767"/>
      <c r="G11" s="768"/>
      <c r="H11" s="749"/>
      <c r="I11" s="723"/>
      <c r="K11" s="742" t="s">
        <v>333</v>
      </c>
      <c r="L11" s="743"/>
      <c r="M11" s="279"/>
      <c r="N11" s="279"/>
    </row>
    <row r="12" spans="1:14" s="185" customFormat="1" x14ac:dyDescent="0.15">
      <c r="A12" s="758">
        <v>1</v>
      </c>
      <c r="B12" s="720"/>
      <c r="C12" s="750"/>
      <c r="D12" s="751"/>
      <c r="E12" s="751"/>
      <c r="F12" s="751"/>
      <c r="G12" s="752"/>
      <c r="H12" s="756"/>
      <c r="I12" s="717"/>
      <c r="J12" s="741" t="s">
        <v>273</v>
      </c>
      <c r="K12" s="744"/>
      <c r="L12" s="745"/>
      <c r="M12" s="279"/>
      <c r="N12" s="279"/>
    </row>
    <row r="13" spans="1:14" s="185" customFormat="1" x14ac:dyDescent="0.15">
      <c r="A13" s="759"/>
      <c r="B13" s="721"/>
      <c r="C13" s="753"/>
      <c r="D13" s="754"/>
      <c r="E13" s="754"/>
      <c r="F13" s="754"/>
      <c r="G13" s="755"/>
      <c r="H13" s="757"/>
      <c r="I13" s="718"/>
      <c r="J13" s="741"/>
      <c r="K13" s="744"/>
      <c r="L13" s="745"/>
      <c r="M13" s="279"/>
      <c r="N13" s="279"/>
    </row>
    <row r="14" spans="1:14" s="185" customFormat="1" ht="14.25" thickBot="1" x14ac:dyDescent="0.2">
      <c r="A14" s="758">
        <v>2</v>
      </c>
      <c r="B14" s="720"/>
      <c r="C14" s="750"/>
      <c r="D14" s="751"/>
      <c r="E14" s="751"/>
      <c r="F14" s="751"/>
      <c r="G14" s="752"/>
      <c r="H14" s="756"/>
      <c r="I14" s="717"/>
      <c r="K14" s="746"/>
      <c r="L14" s="747"/>
      <c r="M14" s="279"/>
      <c r="N14" s="279"/>
    </row>
    <row r="15" spans="1:14" s="185" customFormat="1" ht="14.25" thickTop="1" x14ac:dyDescent="0.15">
      <c r="A15" s="759"/>
      <c r="B15" s="721"/>
      <c r="C15" s="753"/>
      <c r="D15" s="754"/>
      <c r="E15" s="754"/>
      <c r="F15" s="754"/>
      <c r="G15" s="755"/>
      <c r="H15" s="757"/>
      <c r="I15" s="718"/>
      <c r="K15" s="279"/>
      <c r="L15" s="279"/>
      <c r="M15" s="279"/>
      <c r="N15" s="279"/>
    </row>
    <row r="16" spans="1:14" s="185" customFormat="1" x14ac:dyDescent="0.15">
      <c r="A16" s="758">
        <v>3</v>
      </c>
      <c r="B16" s="720"/>
      <c r="C16" s="750"/>
      <c r="D16" s="751"/>
      <c r="E16" s="751"/>
      <c r="F16" s="751"/>
      <c r="G16" s="752"/>
      <c r="H16" s="756"/>
      <c r="I16" s="717"/>
      <c r="K16" s="279"/>
      <c r="L16" s="279"/>
      <c r="M16" s="279"/>
      <c r="N16" s="279"/>
    </row>
    <row r="17" spans="1:22" s="185" customFormat="1" x14ac:dyDescent="0.15">
      <c r="A17" s="759"/>
      <c r="B17" s="721"/>
      <c r="C17" s="753"/>
      <c r="D17" s="754"/>
      <c r="E17" s="754"/>
      <c r="F17" s="754"/>
      <c r="G17" s="755"/>
      <c r="H17" s="757"/>
      <c r="I17" s="718"/>
      <c r="K17" s="279"/>
      <c r="L17" s="279"/>
      <c r="M17" s="279"/>
      <c r="N17" s="279"/>
    </row>
    <row r="18" spans="1:22" s="185" customFormat="1" x14ac:dyDescent="0.15">
      <c r="A18" s="758">
        <v>4</v>
      </c>
      <c r="B18" s="720"/>
      <c r="C18" s="750"/>
      <c r="D18" s="751"/>
      <c r="E18" s="751"/>
      <c r="F18" s="751"/>
      <c r="G18" s="752"/>
      <c r="H18" s="756"/>
      <c r="I18" s="717"/>
      <c r="K18" s="279"/>
      <c r="L18" s="279"/>
      <c r="M18" s="279"/>
      <c r="N18" s="279"/>
    </row>
    <row r="19" spans="1:22" s="185" customFormat="1" x14ac:dyDescent="0.15">
      <c r="A19" s="759"/>
      <c r="B19" s="721"/>
      <c r="C19" s="753"/>
      <c r="D19" s="754"/>
      <c r="E19" s="754"/>
      <c r="F19" s="754"/>
      <c r="G19" s="755"/>
      <c r="H19" s="757"/>
      <c r="I19" s="718"/>
      <c r="K19" s="279"/>
      <c r="L19" s="279"/>
      <c r="M19" s="279"/>
      <c r="N19" s="279"/>
    </row>
    <row r="20" spans="1:22" s="185" customFormat="1" x14ac:dyDescent="0.15">
      <c r="A20" s="758">
        <v>5</v>
      </c>
      <c r="B20" s="720"/>
      <c r="C20" s="750"/>
      <c r="D20" s="751"/>
      <c r="E20" s="751"/>
      <c r="F20" s="751"/>
      <c r="G20" s="752"/>
      <c r="H20" s="756"/>
      <c r="I20" s="717"/>
      <c r="K20" s="279"/>
      <c r="L20" s="279"/>
      <c r="M20" s="279"/>
      <c r="N20" s="279"/>
    </row>
    <row r="21" spans="1:22" s="185" customFormat="1" x14ac:dyDescent="0.15">
      <c r="A21" s="759"/>
      <c r="B21" s="721"/>
      <c r="C21" s="753"/>
      <c r="D21" s="754"/>
      <c r="E21" s="754"/>
      <c r="F21" s="754"/>
      <c r="G21" s="755"/>
      <c r="H21" s="757"/>
      <c r="I21" s="718"/>
      <c r="K21" s="279"/>
      <c r="L21" s="279"/>
      <c r="M21" s="279"/>
      <c r="N21" s="279"/>
    </row>
    <row r="22" spans="1:22" s="185" customFormat="1" x14ac:dyDescent="0.15">
      <c r="A22" s="758">
        <v>6</v>
      </c>
      <c r="B22" s="720"/>
      <c r="C22" s="750"/>
      <c r="D22" s="751"/>
      <c r="E22" s="751"/>
      <c r="F22" s="751"/>
      <c r="G22" s="752"/>
      <c r="H22" s="756"/>
      <c r="I22" s="717"/>
      <c r="K22" s="279"/>
      <c r="L22" s="279"/>
      <c r="M22" s="279"/>
      <c r="N22" s="279"/>
    </row>
    <row r="23" spans="1:22" s="185" customFormat="1" x14ac:dyDescent="0.15">
      <c r="A23" s="759"/>
      <c r="B23" s="721"/>
      <c r="C23" s="753"/>
      <c r="D23" s="754"/>
      <c r="E23" s="754"/>
      <c r="F23" s="754"/>
      <c r="G23" s="755"/>
      <c r="H23" s="757"/>
      <c r="I23" s="718"/>
      <c r="K23" s="279"/>
      <c r="L23" s="279"/>
      <c r="M23" s="279"/>
      <c r="N23" s="279"/>
    </row>
    <row r="24" spans="1:22" s="185" customFormat="1" x14ac:dyDescent="0.15">
      <c r="A24" s="758">
        <v>7</v>
      </c>
      <c r="B24" s="720"/>
      <c r="C24" s="750"/>
      <c r="D24" s="751"/>
      <c r="E24" s="751"/>
      <c r="F24" s="751"/>
      <c r="G24" s="752"/>
      <c r="H24" s="756"/>
      <c r="I24" s="717"/>
      <c r="K24" s="794"/>
      <c r="L24" s="794"/>
      <c r="M24" s="794"/>
      <c r="N24" s="794"/>
      <c r="O24" s="794"/>
      <c r="P24" s="794"/>
      <c r="Q24" s="794"/>
      <c r="R24" s="794"/>
      <c r="S24" s="794"/>
      <c r="T24" s="794"/>
      <c r="U24" s="794"/>
      <c r="V24" s="794"/>
    </row>
    <row r="25" spans="1:22" s="185" customFormat="1" x14ac:dyDescent="0.15">
      <c r="A25" s="759"/>
      <c r="B25" s="721"/>
      <c r="C25" s="753"/>
      <c r="D25" s="754"/>
      <c r="E25" s="754"/>
      <c r="F25" s="754"/>
      <c r="G25" s="755"/>
      <c r="H25" s="757"/>
      <c r="I25" s="718"/>
      <c r="K25" s="794"/>
      <c r="L25" s="794"/>
      <c r="M25" s="794"/>
      <c r="N25" s="794"/>
      <c r="O25" s="794"/>
      <c r="P25" s="794"/>
      <c r="Q25" s="794"/>
      <c r="R25" s="794"/>
      <c r="S25" s="794"/>
      <c r="T25" s="794"/>
      <c r="U25" s="794"/>
      <c r="V25" s="794"/>
    </row>
    <row r="26" spans="1:22" s="185" customFormat="1" x14ac:dyDescent="0.15">
      <c r="A26" s="758">
        <v>8</v>
      </c>
      <c r="B26" s="720"/>
      <c r="C26" s="750"/>
      <c r="D26" s="751"/>
      <c r="E26" s="751"/>
      <c r="F26" s="751"/>
      <c r="G26" s="752"/>
      <c r="H26" s="756"/>
      <c r="I26" s="717"/>
      <c r="K26" s="794"/>
      <c r="L26" s="794"/>
      <c r="M26" s="794"/>
      <c r="N26" s="794"/>
      <c r="O26" s="794"/>
      <c r="P26" s="794"/>
      <c r="Q26" s="794"/>
      <c r="R26" s="794"/>
      <c r="S26" s="794"/>
      <c r="T26" s="794"/>
      <c r="U26" s="794"/>
      <c r="V26" s="794"/>
    </row>
    <row r="27" spans="1:22" s="185" customFormat="1" x14ac:dyDescent="0.15">
      <c r="A27" s="759"/>
      <c r="B27" s="721"/>
      <c r="C27" s="753"/>
      <c r="D27" s="754"/>
      <c r="E27" s="754"/>
      <c r="F27" s="754"/>
      <c r="G27" s="755"/>
      <c r="H27" s="757"/>
      <c r="I27" s="718"/>
      <c r="K27" s="794"/>
      <c r="L27" s="794"/>
      <c r="M27" s="794"/>
      <c r="N27" s="794"/>
      <c r="O27" s="794"/>
      <c r="P27" s="794"/>
      <c r="Q27" s="794"/>
      <c r="R27" s="794"/>
      <c r="S27" s="794"/>
      <c r="T27" s="794"/>
      <c r="U27" s="794"/>
      <c r="V27" s="794"/>
    </row>
    <row r="28" spans="1:22" s="185" customFormat="1" x14ac:dyDescent="0.15">
      <c r="A28" s="758">
        <v>9</v>
      </c>
      <c r="B28" s="720"/>
      <c r="C28" s="750"/>
      <c r="D28" s="751"/>
      <c r="E28" s="751"/>
      <c r="F28" s="751"/>
      <c r="G28" s="752"/>
      <c r="H28" s="760"/>
      <c r="I28" s="717"/>
      <c r="K28" s="282"/>
      <c r="L28" s="279"/>
      <c r="M28" s="279"/>
      <c r="N28" s="279"/>
    </row>
    <row r="29" spans="1:22" s="185" customFormat="1" x14ac:dyDescent="0.15">
      <c r="A29" s="759"/>
      <c r="B29" s="721"/>
      <c r="C29" s="753"/>
      <c r="D29" s="754"/>
      <c r="E29" s="754"/>
      <c r="F29" s="754"/>
      <c r="G29" s="755"/>
      <c r="H29" s="761"/>
      <c r="I29" s="718"/>
      <c r="K29" s="279"/>
      <c r="L29" s="279"/>
      <c r="M29" s="279"/>
      <c r="N29" s="372"/>
    </row>
    <row r="30" spans="1:22" s="185" customFormat="1" x14ac:dyDescent="0.15">
      <c r="A30" s="758">
        <v>10</v>
      </c>
      <c r="B30" s="720"/>
      <c r="C30" s="750"/>
      <c r="D30" s="751"/>
      <c r="E30" s="751"/>
      <c r="F30" s="751"/>
      <c r="G30" s="752"/>
      <c r="H30" s="760"/>
      <c r="I30" s="717"/>
      <c r="K30" s="279"/>
      <c r="L30" s="279"/>
      <c r="M30" s="279"/>
      <c r="N30" s="279"/>
      <c r="Q30" s="371"/>
      <c r="R30" s="791"/>
      <c r="S30" s="791"/>
      <c r="T30" s="791"/>
      <c r="U30" s="791"/>
      <c r="V30" s="791"/>
    </row>
    <row r="31" spans="1:22" s="185" customFormat="1" x14ac:dyDescent="0.15">
      <c r="A31" s="759"/>
      <c r="B31" s="721"/>
      <c r="C31" s="753"/>
      <c r="D31" s="754"/>
      <c r="E31" s="754"/>
      <c r="F31" s="754"/>
      <c r="G31" s="755"/>
      <c r="H31" s="761"/>
      <c r="I31" s="718"/>
      <c r="K31" s="279"/>
      <c r="L31" s="279"/>
      <c r="M31" s="279"/>
      <c r="Q31" s="371"/>
      <c r="R31" s="791"/>
      <c r="S31" s="791"/>
      <c r="T31" s="791"/>
      <c r="U31" s="791"/>
      <c r="V31" s="791"/>
    </row>
    <row r="32" spans="1:22" s="185" customFormat="1" x14ac:dyDescent="0.15">
      <c r="A32" s="758">
        <v>11</v>
      </c>
      <c r="B32" s="720"/>
      <c r="C32" s="750"/>
      <c r="D32" s="751"/>
      <c r="E32" s="751"/>
      <c r="F32" s="751"/>
      <c r="G32" s="752"/>
      <c r="H32" s="760"/>
      <c r="I32" s="717"/>
      <c r="K32" s="180"/>
      <c r="L32" s="180"/>
      <c r="M32" s="180"/>
      <c r="N32" s="180"/>
      <c r="Q32" s="371"/>
      <c r="R32" s="791"/>
      <c r="S32" s="791"/>
      <c r="T32" s="791"/>
      <c r="U32" s="791"/>
      <c r="V32" s="791"/>
    </row>
    <row r="33" spans="1:22" s="185" customFormat="1" x14ac:dyDescent="0.15">
      <c r="A33" s="759"/>
      <c r="B33" s="721"/>
      <c r="C33" s="753"/>
      <c r="D33" s="754"/>
      <c r="E33" s="754"/>
      <c r="F33" s="754"/>
      <c r="G33" s="755"/>
      <c r="H33" s="761"/>
      <c r="I33" s="718"/>
      <c r="K33" s="280"/>
      <c r="L33" s="280"/>
      <c r="M33" s="280"/>
      <c r="N33" s="280"/>
      <c r="Q33" s="371"/>
      <c r="R33" s="791"/>
      <c r="S33" s="791"/>
      <c r="T33" s="791"/>
      <c r="U33" s="791"/>
      <c r="V33" s="791"/>
    </row>
    <row r="34" spans="1:22" s="185" customFormat="1" ht="13.5" customHeight="1" x14ac:dyDescent="0.15">
      <c r="A34" s="758">
        <v>12</v>
      </c>
      <c r="B34" s="720"/>
      <c r="C34" s="750"/>
      <c r="D34" s="751"/>
      <c r="E34" s="751"/>
      <c r="F34" s="751"/>
      <c r="G34" s="752"/>
      <c r="H34" s="760"/>
      <c r="I34" s="717"/>
      <c r="K34" s="279"/>
      <c r="M34" s="279"/>
      <c r="Q34" s="371"/>
      <c r="R34" s="792"/>
      <c r="S34" s="792"/>
      <c r="T34" s="792"/>
      <c r="U34" s="792"/>
      <c r="V34" s="792"/>
    </row>
    <row r="35" spans="1:22" s="185" customFormat="1" x14ac:dyDescent="0.15">
      <c r="A35" s="759"/>
      <c r="B35" s="721"/>
      <c r="C35" s="753"/>
      <c r="D35" s="754"/>
      <c r="E35" s="754"/>
      <c r="F35" s="754"/>
      <c r="G35" s="755"/>
      <c r="H35" s="761"/>
      <c r="I35" s="718"/>
      <c r="K35" s="279"/>
      <c r="L35" s="279"/>
      <c r="M35" s="279"/>
      <c r="N35" s="279"/>
      <c r="R35" s="373"/>
      <c r="S35" s="373"/>
      <c r="T35" s="373"/>
      <c r="U35" s="373"/>
      <c r="V35" s="373"/>
    </row>
    <row r="36" spans="1:22" s="185" customFormat="1" ht="13.5" customHeight="1" x14ac:dyDescent="0.15">
      <c r="A36" s="758">
        <v>13</v>
      </c>
      <c r="B36" s="720"/>
      <c r="C36" s="750"/>
      <c r="D36" s="751"/>
      <c r="E36" s="751"/>
      <c r="F36" s="751"/>
      <c r="G36" s="752"/>
      <c r="H36" s="760"/>
      <c r="I36" s="717"/>
      <c r="K36" s="797"/>
      <c r="L36" s="797"/>
      <c r="M36" s="279"/>
      <c r="N36" s="279"/>
    </row>
    <row r="37" spans="1:22" s="185" customFormat="1" ht="13.5" customHeight="1" x14ac:dyDescent="0.15">
      <c r="A37" s="759"/>
      <c r="B37" s="721"/>
      <c r="C37" s="753"/>
      <c r="D37" s="754"/>
      <c r="E37" s="754"/>
      <c r="F37" s="754"/>
      <c r="G37" s="755"/>
      <c r="H37" s="761"/>
      <c r="I37" s="718"/>
      <c r="K37" s="797"/>
      <c r="L37" s="797"/>
      <c r="M37" s="279"/>
      <c r="N37" s="279"/>
    </row>
    <row r="38" spans="1:22" s="185" customFormat="1" x14ac:dyDescent="0.15">
      <c r="A38" s="758">
        <v>14</v>
      </c>
      <c r="B38" s="720"/>
      <c r="C38" s="750"/>
      <c r="D38" s="751"/>
      <c r="E38" s="751"/>
      <c r="F38" s="751"/>
      <c r="G38" s="752"/>
      <c r="H38" s="760"/>
      <c r="I38" s="717"/>
      <c r="K38" s="796"/>
      <c r="L38" s="796"/>
      <c r="M38" s="796"/>
      <c r="N38" s="796"/>
      <c r="O38" s="796"/>
      <c r="P38" s="796"/>
      <c r="Q38" s="796"/>
      <c r="R38" s="796"/>
      <c r="S38" s="762"/>
    </row>
    <row r="39" spans="1:22" s="185" customFormat="1" x14ac:dyDescent="0.15">
      <c r="A39" s="759"/>
      <c r="B39" s="721"/>
      <c r="C39" s="753"/>
      <c r="D39" s="754"/>
      <c r="E39" s="754"/>
      <c r="F39" s="754"/>
      <c r="G39" s="755"/>
      <c r="H39" s="761"/>
      <c r="I39" s="718"/>
      <c r="K39" s="796"/>
      <c r="L39" s="796"/>
      <c r="M39" s="796"/>
      <c r="N39" s="796"/>
      <c r="O39" s="796"/>
      <c r="P39" s="796"/>
      <c r="Q39" s="796"/>
      <c r="R39" s="796"/>
      <c r="S39" s="762"/>
    </row>
    <row r="40" spans="1:22" s="185" customFormat="1" x14ac:dyDescent="0.15">
      <c r="A40" s="758">
        <v>15</v>
      </c>
      <c r="B40" s="720"/>
      <c r="C40" s="750"/>
      <c r="D40" s="751"/>
      <c r="E40" s="751"/>
      <c r="F40" s="751"/>
      <c r="G40" s="752"/>
      <c r="H40" s="760"/>
      <c r="I40" s="717"/>
      <c r="K40" s="795"/>
      <c r="L40" s="795"/>
      <c r="M40" s="795"/>
      <c r="N40" s="795"/>
      <c r="O40" s="795"/>
      <c r="P40" s="795"/>
      <c r="Q40" s="795"/>
      <c r="R40" s="795"/>
      <c r="S40" s="762"/>
    </row>
    <row r="41" spans="1:22" s="185" customFormat="1" x14ac:dyDescent="0.15">
      <c r="A41" s="759"/>
      <c r="B41" s="721"/>
      <c r="C41" s="753"/>
      <c r="D41" s="754"/>
      <c r="E41" s="754"/>
      <c r="F41" s="754"/>
      <c r="G41" s="755"/>
      <c r="H41" s="761"/>
      <c r="I41" s="718"/>
      <c r="K41" s="795"/>
      <c r="L41" s="795"/>
      <c r="M41" s="795"/>
      <c r="N41" s="795"/>
      <c r="O41" s="795"/>
      <c r="P41" s="795"/>
      <c r="Q41" s="795"/>
      <c r="R41" s="795"/>
      <c r="S41" s="762"/>
    </row>
    <row r="42" spans="1:22" ht="25.5" customHeight="1" x14ac:dyDescent="0.15">
      <c r="A42" s="780" t="s">
        <v>10</v>
      </c>
      <c r="B42" s="781"/>
      <c r="C42" s="781"/>
      <c r="D42" s="781"/>
      <c r="E42" s="781"/>
      <c r="F42" s="781"/>
      <c r="G42" s="782"/>
      <c r="H42" s="155">
        <f>SUM(H12:H41)</f>
        <v>0</v>
      </c>
      <c r="I42" s="155"/>
      <c r="K42" s="795"/>
      <c r="L42" s="795"/>
      <c r="M42" s="795"/>
      <c r="N42" s="795"/>
      <c r="O42" s="795"/>
      <c r="P42" s="795"/>
      <c r="Q42" s="795"/>
      <c r="R42" s="795"/>
      <c r="S42" s="367"/>
    </row>
    <row r="43" spans="1:22" ht="25.5" customHeight="1" x14ac:dyDescent="0.15">
      <c r="A43" s="786" t="s">
        <v>7</v>
      </c>
      <c r="B43" s="787"/>
      <c r="C43" s="787"/>
      <c r="D43" s="787"/>
      <c r="E43" s="787"/>
      <c r="F43" s="787"/>
      <c r="G43" s="788"/>
      <c r="H43" s="174">
        <f>ROUND(H42/3,)</f>
        <v>0</v>
      </c>
      <c r="I43" s="150"/>
      <c r="J43" s="341"/>
      <c r="K43" s="795"/>
      <c r="L43" s="795"/>
      <c r="M43" s="795"/>
      <c r="N43" s="795"/>
      <c r="O43" s="795"/>
      <c r="P43" s="795"/>
      <c r="Q43" s="795"/>
      <c r="R43" s="795"/>
      <c r="S43" s="367"/>
    </row>
    <row r="44" spans="1:22" ht="25.5" customHeight="1" x14ac:dyDescent="0.15">
      <c r="A44" s="786" t="s">
        <v>300</v>
      </c>
      <c r="B44" s="789"/>
      <c r="C44" s="789"/>
      <c r="D44" s="789"/>
      <c r="E44" s="789"/>
      <c r="F44" s="789"/>
      <c r="G44" s="790"/>
      <c r="H44" s="175">
        <v>80000000</v>
      </c>
      <c r="I44" s="150"/>
      <c r="J44" s="341"/>
      <c r="K44" s="795"/>
      <c r="L44" s="795"/>
      <c r="M44" s="795"/>
      <c r="N44" s="795"/>
      <c r="O44" s="795"/>
      <c r="P44" s="795"/>
      <c r="Q44" s="795"/>
      <c r="R44" s="795"/>
    </row>
    <row r="45" spans="1:22" ht="25.5" customHeight="1" x14ac:dyDescent="0.15">
      <c r="A45" s="786" t="s">
        <v>8</v>
      </c>
      <c r="B45" s="787"/>
      <c r="C45" s="787"/>
      <c r="D45" s="787"/>
      <c r="E45" s="787"/>
      <c r="F45" s="787"/>
      <c r="G45" s="788"/>
      <c r="H45" s="174">
        <f>MAX(H43:H44)</f>
        <v>80000000</v>
      </c>
      <c r="I45" s="178"/>
      <c r="O45" s="180"/>
      <c r="P45" s="798"/>
      <c r="Q45" s="180"/>
    </row>
    <row r="46" spans="1:22" x14ac:dyDescent="0.15">
      <c r="O46" s="180"/>
      <c r="P46" s="798"/>
      <c r="Q46" s="180"/>
    </row>
    <row r="47" spans="1:22" ht="25.5" customHeight="1" x14ac:dyDescent="0.15">
      <c r="A47" s="374"/>
      <c r="B47" s="793" t="s">
        <v>508</v>
      </c>
      <c r="C47" s="793"/>
      <c r="D47" s="376">
        <v>45653</v>
      </c>
      <c r="E47" s="377" t="s">
        <v>509</v>
      </c>
      <c r="F47" s="376">
        <v>46017</v>
      </c>
      <c r="G47" s="377" t="s">
        <v>510</v>
      </c>
      <c r="H47" s="375" t="s">
        <v>507</v>
      </c>
      <c r="I47" s="365"/>
      <c r="J47" s="277"/>
      <c r="O47" s="180"/>
      <c r="P47" s="798"/>
      <c r="Q47" s="180"/>
    </row>
    <row r="48" spans="1:22" s="185" customFormat="1" ht="25.5" customHeight="1" x14ac:dyDescent="0.15">
      <c r="A48" s="187" t="s">
        <v>197</v>
      </c>
      <c r="B48" s="187" t="s">
        <v>204</v>
      </c>
      <c r="C48" s="763" t="s">
        <v>205</v>
      </c>
      <c r="D48" s="764"/>
      <c r="E48" s="764"/>
      <c r="F48" s="764"/>
      <c r="G48" s="765"/>
      <c r="H48" s="187" t="s">
        <v>206</v>
      </c>
      <c r="I48" s="187" t="s">
        <v>207</v>
      </c>
      <c r="J48" s="278"/>
      <c r="K48" s="279"/>
      <c r="L48" s="281"/>
      <c r="M48" s="281"/>
      <c r="N48" s="180"/>
    </row>
    <row r="49" spans="1:14" s="185" customFormat="1" x14ac:dyDescent="0.15">
      <c r="A49" s="758">
        <v>1</v>
      </c>
      <c r="B49" s="720"/>
      <c r="C49" s="368"/>
      <c r="D49" s="370"/>
      <c r="E49" s="370"/>
      <c r="F49" s="370"/>
      <c r="G49" s="369"/>
      <c r="H49" s="760"/>
      <c r="I49" s="717"/>
      <c r="K49" s="279"/>
      <c r="L49" s="279"/>
      <c r="M49" s="279"/>
      <c r="N49" s="180"/>
    </row>
    <row r="50" spans="1:14" s="185" customFormat="1" x14ac:dyDescent="0.15">
      <c r="A50" s="759"/>
      <c r="B50" s="721"/>
      <c r="C50" s="753"/>
      <c r="D50" s="754"/>
      <c r="E50" s="754"/>
      <c r="F50" s="754"/>
      <c r="G50" s="755"/>
      <c r="H50" s="761"/>
      <c r="I50" s="718"/>
      <c r="K50" s="279"/>
      <c r="L50" s="279"/>
      <c r="M50" s="279"/>
      <c r="N50" s="279"/>
    </row>
    <row r="51" spans="1:14" s="185" customFormat="1" x14ac:dyDescent="0.15">
      <c r="A51" s="758">
        <v>2</v>
      </c>
      <c r="B51" s="720"/>
      <c r="C51" s="368"/>
      <c r="D51" s="370"/>
      <c r="E51" s="370"/>
      <c r="F51" s="370"/>
      <c r="G51" s="369"/>
      <c r="H51" s="760"/>
      <c r="I51" s="717"/>
      <c r="K51" s="279"/>
      <c r="L51" s="279"/>
      <c r="M51" s="279"/>
      <c r="N51" s="279"/>
    </row>
    <row r="52" spans="1:14" s="185" customFormat="1" x14ac:dyDescent="0.15">
      <c r="A52" s="759"/>
      <c r="B52" s="721"/>
      <c r="C52" s="753"/>
      <c r="D52" s="754"/>
      <c r="E52" s="754"/>
      <c r="F52" s="754"/>
      <c r="G52" s="755"/>
      <c r="H52" s="761"/>
      <c r="I52" s="718"/>
      <c r="K52" s="279"/>
      <c r="L52" s="279"/>
      <c r="M52" s="279"/>
      <c r="N52" s="279"/>
    </row>
    <row r="53" spans="1:14" s="185" customFormat="1" x14ac:dyDescent="0.15">
      <c r="A53" s="758">
        <v>3</v>
      </c>
      <c r="B53" s="720"/>
      <c r="C53" s="368"/>
      <c r="D53" s="370"/>
      <c r="E53" s="370"/>
      <c r="F53" s="370"/>
      <c r="G53" s="369"/>
      <c r="H53" s="760"/>
      <c r="I53" s="717"/>
      <c r="K53" s="279"/>
      <c r="L53" s="279"/>
      <c r="M53" s="279"/>
      <c r="N53" s="279"/>
    </row>
    <row r="54" spans="1:14" s="185" customFormat="1" x14ac:dyDescent="0.15">
      <c r="A54" s="759"/>
      <c r="B54" s="721"/>
      <c r="C54" s="753"/>
      <c r="D54" s="754"/>
      <c r="E54" s="754"/>
      <c r="F54" s="754"/>
      <c r="G54" s="755"/>
      <c r="H54" s="761"/>
      <c r="I54" s="718"/>
      <c r="K54" s="279"/>
      <c r="L54" s="279"/>
      <c r="M54" s="279"/>
      <c r="N54" s="279"/>
    </row>
    <row r="55" spans="1:14" s="185" customFormat="1" x14ac:dyDescent="0.15">
      <c r="A55" s="758">
        <v>4</v>
      </c>
      <c r="B55" s="720"/>
      <c r="C55" s="368"/>
      <c r="D55" s="370"/>
      <c r="E55" s="370"/>
      <c r="F55" s="370"/>
      <c r="G55" s="369"/>
      <c r="H55" s="760"/>
      <c r="I55" s="717"/>
      <c r="K55" s="279"/>
      <c r="L55" s="279"/>
      <c r="M55" s="279"/>
      <c r="N55" s="279"/>
    </row>
    <row r="56" spans="1:14" s="185" customFormat="1" x14ac:dyDescent="0.15">
      <c r="A56" s="759"/>
      <c r="B56" s="721"/>
      <c r="C56" s="753"/>
      <c r="D56" s="754"/>
      <c r="E56" s="754"/>
      <c r="F56" s="754"/>
      <c r="G56" s="755"/>
      <c r="H56" s="761"/>
      <c r="I56" s="718"/>
      <c r="K56" s="279"/>
      <c r="L56" s="279"/>
      <c r="M56" s="279"/>
      <c r="N56" s="279"/>
    </row>
    <row r="57" spans="1:14" s="185" customFormat="1" x14ac:dyDescent="0.15">
      <c r="A57" s="758">
        <v>5</v>
      </c>
      <c r="B57" s="720"/>
      <c r="C57" s="368"/>
      <c r="D57" s="370"/>
      <c r="E57" s="370"/>
      <c r="F57" s="370"/>
      <c r="G57" s="369"/>
      <c r="H57" s="760"/>
      <c r="I57" s="717"/>
      <c r="K57" s="279"/>
      <c r="L57" s="279"/>
      <c r="M57" s="279"/>
      <c r="N57" s="279"/>
    </row>
    <row r="58" spans="1:14" s="185" customFormat="1" x14ac:dyDescent="0.15">
      <c r="A58" s="759"/>
      <c r="B58" s="721"/>
      <c r="C58" s="753"/>
      <c r="D58" s="754"/>
      <c r="E58" s="754"/>
      <c r="F58" s="754"/>
      <c r="G58" s="755"/>
      <c r="H58" s="761"/>
      <c r="I58" s="718"/>
      <c r="K58" s="279"/>
      <c r="L58" s="279"/>
      <c r="M58" s="279"/>
      <c r="N58" s="279"/>
    </row>
    <row r="59" spans="1:14" s="185" customFormat="1" ht="25.5" customHeight="1" x14ac:dyDescent="0.15">
      <c r="A59" s="783" t="s">
        <v>9</v>
      </c>
      <c r="B59" s="784"/>
      <c r="C59" s="784"/>
      <c r="D59" s="784"/>
      <c r="E59" s="784"/>
      <c r="F59" s="784"/>
      <c r="G59" s="785"/>
      <c r="H59" s="186">
        <f>SUM(H49:H58)</f>
        <v>0</v>
      </c>
      <c r="I59" s="186"/>
      <c r="K59" s="279"/>
      <c r="L59" s="279"/>
      <c r="M59" s="279"/>
      <c r="N59" s="279"/>
    </row>
    <row r="60" spans="1:14" x14ac:dyDescent="0.15">
      <c r="B60" s="144"/>
      <c r="C60" s="144"/>
      <c r="D60" s="144"/>
      <c r="E60" s="144"/>
      <c r="F60" s="144"/>
      <c r="G60" s="144"/>
      <c r="H60" s="144"/>
      <c r="I60" s="144"/>
    </row>
    <row r="61" spans="1:14" ht="29.25" customHeight="1" x14ac:dyDescent="0.15">
      <c r="A61" s="776" t="s">
        <v>302</v>
      </c>
      <c r="B61" s="777"/>
      <c r="C61" s="777"/>
      <c r="D61" s="777"/>
      <c r="E61" s="777"/>
      <c r="F61" s="777"/>
      <c r="G61" s="778"/>
      <c r="H61" s="176">
        <f>ROUNDDOWN(H59/H45,2)</f>
        <v>0</v>
      </c>
      <c r="I61" s="177"/>
    </row>
  </sheetData>
  <protectedRanges>
    <protectedRange sqref="I34:I41 B34:B41" name="範囲1"/>
    <protectedRange sqref="H34:H41 B14:B33 B12:H13 H14:I33 C14:G41 B49:I58" name="範囲1_1_1"/>
    <protectedRange sqref="A3 A5" name="範囲1_1"/>
  </protectedRanges>
  <mergeCells count="155">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38:A39"/>
    <mergeCell ref="B38:B39"/>
    <mergeCell ref="H38:H39"/>
    <mergeCell ref="I38:I39"/>
    <mergeCell ref="A32:A33"/>
    <mergeCell ref="B32:B33"/>
    <mergeCell ref="H32:H33"/>
    <mergeCell ref="A36:A37"/>
    <mergeCell ref="B36:B37"/>
    <mergeCell ref="B34:B35"/>
    <mergeCell ref="H34:H35"/>
    <mergeCell ref="I34:I35"/>
    <mergeCell ref="C38:G38"/>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H10:H11"/>
    <mergeCell ref="C30:G30"/>
    <mergeCell ref="C31:G31"/>
    <mergeCell ref="C32:G32"/>
    <mergeCell ref="C33:G33"/>
    <mergeCell ref="C34:G34"/>
    <mergeCell ref="C35:G35"/>
    <mergeCell ref="C36:G36"/>
    <mergeCell ref="C37:G37"/>
    <mergeCell ref="H14:H15"/>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99" t="s">
        <v>322</v>
      </c>
      <c r="B1" s="799"/>
      <c r="C1" s="799"/>
    </row>
    <row r="2" spans="1:3" ht="22.5" customHeight="1" x14ac:dyDescent="0.15">
      <c r="A2" s="800" t="s">
        <v>139</v>
      </c>
      <c r="B2" s="800"/>
      <c r="C2" s="800"/>
    </row>
    <row r="3" spans="1:3" ht="22.5" customHeight="1" x14ac:dyDescent="0.15">
      <c r="A3" s="805" t="str">
        <f>'様式1-1'!F10</f>
        <v>株式会社○○建設○○支店</v>
      </c>
      <c r="B3" s="805"/>
      <c r="C3" s="805"/>
    </row>
    <row r="4" spans="1:3" ht="22.5" customHeight="1" x14ac:dyDescent="0.15">
      <c r="A4" s="801" t="s">
        <v>140</v>
      </c>
      <c r="B4" s="802"/>
      <c r="C4" s="803"/>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804" t="s">
        <v>395</v>
      </c>
      <c r="B36" s="804"/>
      <c r="C36" s="80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0"/>
  <sheetViews>
    <sheetView showGridLines="0" view="pageBreakPreview" zoomScaleNormal="100" workbookViewId="0"/>
  </sheetViews>
  <sheetFormatPr defaultRowHeight="13.5" x14ac:dyDescent="0.15"/>
  <cols>
    <col min="1" max="1" width="4.125" style="308" customWidth="1"/>
    <col min="2" max="2" width="12" style="308" customWidth="1"/>
    <col min="3" max="3" width="48.875" style="308" customWidth="1"/>
    <col min="4" max="4" width="10.875" style="309" customWidth="1"/>
    <col min="5" max="5" width="6.375" style="308" customWidth="1"/>
    <col min="6" max="6" width="13.75" style="308" customWidth="1"/>
    <col min="7" max="7" width="13.75" style="344" customWidth="1"/>
    <col min="8" max="8" width="3.75" style="308" bestFit="1" customWidth="1"/>
    <col min="9" max="16384" width="9" style="308"/>
  </cols>
  <sheetData>
    <row r="1" spans="1:11" x14ac:dyDescent="0.15">
      <c r="A1" s="308" t="s">
        <v>402</v>
      </c>
    </row>
    <row r="2" spans="1:11" ht="17.25" x14ac:dyDescent="0.15">
      <c r="A2" s="806" t="s">
        <v>403</v>
      </c>
      <c r="B2" s="806"/>
      <c r="C2" s="806"/>
      <c r="D2" s="806"/>
      <c r="E2" s="806"/>
      <c r="F2" s="806"/>
      <c r="G2" s="345"/>
    </row>
    <row r="3" spans="1:11" ht="17.25" customHeight="1" x14ac:dyDescent="0.15">
      <c r="A3" s="807" t="str">
        <f>'様式1-1'!F10</f>
        <v>株式会社○○建設○○支店</v>
      </c>
      <c r="B3" s="807"/>
      <c r="C3" s="807"/>
      <c r="D3" s="807"/>
      <c r="E3" s="807"/>
      <c r="F3" s="807"/>
      <c r="G3" s="346"/>
    </row>
    <row r="4" spans="1:11" ht="27.75" customHeight="1" x14ac:dyDescent="0.15">
      <c r="A4" s="808" t="s">
        <v>496</v>
      </c>
      <c r="B4" s="808"/>
      <c r="C4" s="808"/>
      <c r="D4" s="808"/>
      <c r="E4" s="808"/>
      <c r="F4" s="808"/>
      <c r="G4" s="347"/>
    </row>
    <row r="5" spans="1:11" s="310" customFormat="1" x14ac:dyDescent="0.15">
      <c r="A5" s="809" t="s">
        <v>2</v>
      </c>
      <c r="B5" s="809"/>
      <c r="C5" s="809"/>
      <c r="D5" s="809"/>
      <c r="E5" s="809"/>
      <c r="F5" s="809"/>
      <c r="G5" s="348"/>
    </row>
    <row r="6" spans="1:11" ht="3.75" customHeight="1" x14ac:dyDescent="0.15">
      <c r="A6" s="311"/>
      <c r="B6" s="311"/>
      <c r="C6" s="311"/>
      <c r="D6" s="311"/>
      <c r="E6" s="311"/>
    </row>
    <row r="7" spans="1:11" ht="26.25" customHeight="1" x14ac:dyDescent="0.15">
      <c r="A7" s="312" t="s">
        <v>197</v>
      </c>
      <c r="B7" s="313" t="s">
        <v>404</v>
      </c>
      <c r="C7" s="314" t="s">
        <v>405</v>
      </c>
      <c r="D7" s="315" t="s">
        <v>198</v>
      </c>
      <c r="E7" s="314" t="s">
        <v>199</v>
      </c>
      <c r="F7" s="313" t="s">
        <v>304</v>
      </c>
      <c r="G7" s="349"/>
    </row>
    <row r="8" spans="1:11" s="317" customFormat="1" ht="13.5" customHeight="1" thickBot="1" x14ac:dyDescent="0.2">
      <c r="A8" s="810" t="s">
        <v>200</v>
      </c>
      <c r="B8" s="810" t="s">
        <v>476</v>
      </c>
      <c r="C8" s="316" t="s">
        <v>201</v>
      </c>
      <c r="D8" s="812">
        <v>10000000</v>
      </c>
      <c r="E8" s="810">
        <v>81</v>
      </c>
      <c r="F8" s="814">
        <v>44135</v>
      </c>
      <c r="G8" s="350"/>
    </row>
    <row r="9" spans="1:11" s="317" customFormat="1" ht="13.5" customHeight="1" thickTop="1" x14ac:dyDescent="0.15">
      <c r="A9" s="811"/>
      <c r="B9" s="811"/>
      <c r="C9" s="318" t="s">
        <v>406</v>
      </c>
      <c r="D9" s="813"/>
      <c r="E9" s="811"/>
      <c r="F9" s="815"/>
      <c r="G9" s="350"/>
      <c r="I9" s="824" t="s">
        <v>332</v>
      </c>
      <c r="J9" s="825"/>
    </row>
    <row r="10" spans="1:11" s="317" customFormat="1" ht="13.5" customHeight="1" x14ac:dyDescent="0.15">
      <c r="A10" s="820">
        <v>1</v>
      </c>
      <c r="B10" s="816"/>
      <c r="C10" s="319"/>
      <c r="D10" s="822"/>
      <c r="E10" s="816"/>
      <c r="F10" s="818"/>
      <c r="G10" s="351"/>
      <c r="H10" s="830" t="s">
        <v>407</v>
      </c>
      <c r="I10" s="826"/>
      <c r="J10" s="827"/>
    </row>
    <row r="11" spans="1:11" s="317" customFormat="1" ht="13.5" customHeight="1" x14ac:dyDescent="0.15">
      <c r="A11" s="821"/>
      <c r="B11" s="817"/>
      <c r="C11" s="320"/>
      <c r="D11" s="823"/>
      <c r="E11" s="817"/>
      <c r="F11" s="819"/>
      <c r="G11" s="351">
        <f>D10*E10</f>
        <v>0</v>
      </c>
      <c r="H11" s="830"/>
      <c r="I11" s="826"/>
      <c r="J11" s="827"/>
    </row>
    <row r="12" spans="1:11" s="317" customFormat="1" ht="13.5" customHeight="1" thickBot="1" x14ac:dyDescent="0.2">
      <c r="A12" s="820">
        <v>2</v>
      </c>
      <c r="B12" s="816"/>
      <c r="C12" s="319"/>
      <c r="D12" s="822"/>
      <c r="E12" s="816"/>
      <c r="F12" s="818"/>
      <c r="G12" s="351"/>
      <c r="I12" s="828"/>
      <c r="J12" s="829"/>
    </row>
    <row r="13" spans="1:11" s="317" customFormat="1" ht="13.5" customHeight="1" thickTop="1" x14ac:dyDescent="0.15">
      <c r="A13" s="821"/>
      <c r="B13" s="817"/>
      <c r="C13" s="320"/>
      <c r="D13" s="823"/>
      <c r="E13" s="817"/>
      <c r="F13" s="819"/>
      <c r="G13" s="351">
        <f t="shared" ref="G13" si="0">D12*E12</f>
        <v>0</v>
      </c>
    </row>
    <row r="14" spans="1:11" s="317" customFormat="1" ht="13.5" customHeight="1" thickBot="1" x14ac:dyDescent="0.2">
      <c r="A14" s="820">
        <v>3</v>
      </c>
      <c r="B14" s="816"/>
      <c r="C14" s="319"/>
      <c r="D14" s="822"/>
      <c r="E14" s="816"/>
      <c r="F14" s="818"/>
      <c r="G14" s="351"/>
    </row>
    <row r="15" spans="1:11" s="317" customFormat="1" ht="13.5" customHeight="1" x14ac:dyDescent="0.15">
      <c r="A15" s="821"/>
      <c r="B15" s="817"/>
      <c r="C15" s="320"/>
      <c r="D15" s="823"/>
      <c r="E15" s="817"/>
      <c r="F15" s="819"/>
      <c r="G15" s="351">
        <f t="shared" ref="G15" si="1">D14*E14</f>
        <v>0</v>
      </c>
      <c r="I15" s="378" t="s">
        <v>513</v>
      </c>
      <c r="J15" s="379"/>
      <c r="K15" s="380"/>
    </row>
    <row r="16" spans="1:11" s="317" customFormat="1" ht="13.5" customHeight="1" x14ac:dyDescent="0.15">
      <c r="A16" s="820">
        <v>4</v>
      </c>
      <c r="B16" s="816"/>
      <c r="C16" s="319"/>
      <c r="D16" s="822"/>
      <c r="E16" s="816"/>
      <c r="F16" s="818"/>
      <c r="G16" s="351"/>
      <c r="I16" s="381" t="s">
        <v>516</v>
      </c>
      <c r="J16" s="382"/>
      <c r="K16" s="383"/>
    </row>
    <row r="17" spans="1:11" s="317" customFormat="1" ht="13.5" customHeight="1" thickBot="1" x14ac:dyDescent="0.2">
      <c r="A17" s="821"/>
      <c r="B17" s="817"/>
      <c r="C17" s="320"/>
      <c r="D17" s="823"/>
      <c r="E17" s="817"/>
      <c r="F17" s="819"/>
      <c r="G17" s="351">
        <f t="shared" ref="G17" si="2">D16*E16</f>
        <v>0</v>
      </c>
      <c r="I17" s="384" t="s">
        <v>515</v>
      </c>
      <c r="J17" s="385"/>
      <c r="K17" s="386"/>
    </row>
    <row r="18" spans="1:11" s="317" customFormat="1" ht="13.5" customHeight="1" x14ac:dyDescent="0.15">
      <c r="A18" s="820">
        <v>5</v>
      </c>
      <c r="B18" s="816"/>
      <c r="C18" s="319"/>
      <c r="D18" s="822"/>
      <c r="E18" s="816"/>
      <c r="F18" s="818"/>
      <c r="G18" s="351"/>
    </row>
    <row r="19" spans="1:11" s="317" customFormat="1" ht="13.5" customHeight="1" x14ac:dyDescent="0.15">
      <c r="A19" s="821"/>
      <c r="B19" s="817"/>
      <c r="C19" s="320"/>
      <c r="D19" s="823"/>
      <c r="E19" s="817"/>
      <c r="F19" s="819"/>
      <c r="G19" s="351">
        <f t="shared" ref="G19" si="3">D18*E18</f>
        <v>0</v>
      </c>
    </row>
    <row r="20" spans="1:11" s="317" customFormat="1" ht="13.5" customHeight="1" x14ac:dyDescent="0.15">
      <c r="A20" s="820">
        <v>6</v>
      </c>
      <c r="B20" s="816"/>
      <c r="C20" s="319"/>
      <c r="D20" s="822"/>
      <c r="E20" s="831"/>
      <c r="F20" s="818"/>
      <c r="G20" s="351"/>
    </row>
    <row r="21" spans="1:11" s="317" customFormat="1" ht="13.5" customHeight="1" x14ac:dyDescent="0.15">
      <c r="A21" s="821"/>
      <c r="B21" s="817"/>
      <c r="C21" s="320"/>
      <c r="D21" s="823"/>
      <c r="E21" s="832"/>
      <c r="F21" s="819"/>
      <c r="G21" s="351">
        <f t="shared" ref="G21" si="4">D20*E20</f>
        <v>0</v>
      </c>
    </row>
    <row r="22" spans="1:11" s="317" customFormat="1" ht="13.5" customHeight="1" x14ac:dyDescent="0.15">
      <c r="A22" s="820">
        <v>7</v>
      </c>
      <c r="B22" s="816"/>
      <c r="C22" s="319"/>
      <c r="D22" s="822"/>
      <c r="E22" s="831"/>
      <c r="F22" s="818"/>
      <c r="G22" s="351"/>
    </row>
    <row r="23" spans="1:11" s="317" customFormat="1" ht="13.5" customHeight="1" x14ac:dyDescent="0.15">
      <c r="A23" s="821"/>
      <c r="B23" s="817"/>
      <c r="C23" s="320"/>
      <c r="D23" s="823"/>
      <c r="E23" s="832"/>
      <c r="F23" s="819"/>
      <c r="G23" s="351">
        <f t="shared" ref="G23" si="5">D22*E22</f>
        <v>0</v>
      </c>
    </row>
    <row r="24" spans="1:11" s="317" customFormat="1" ht="13.5" customHeight="1" x14ac:dyDescent="0.15">
      <c r="A24" s="820">
        <v>8</v>
      </c>
      <c r="B24" s="816"/>
      <c r="C24" s="319"/>
      <c r="D24" s="822"/>
      <c r="E24" s="831"/>
      <c r="F24" s="818"/>
      <c r="G24" s="351"/>
    </row>
    <row r="25" spans="1:11" s="317" customFormat="1" ht="13.5" customHeight="1" x14ac:dyDescent="0.15">
      <c r="A25" s="821"/>
      <c r="B25" s="817"/>
      <c r="C25" s="320"/>
      <c r="D25" s="823"/>
      <c r="E25" s="832"/>
      <c r="F25" s="819"/>
      <c r="G25" s="351">
        <f t="shared" ref="G25" si="6">D24*E24</f>
        <v>0</v>
      </c>
    </row>
    <row r="26" spans="1:11" s="317" customFormat="1" ht="13.5" customHeight="1" x14ac:dyDescent="0.15">
      <c r="A26" s="820">
        <v>9</v>
      </c>
      <c r="B26" s="816"/>
      <c r="C26" s="319"/>
      <c r="D26" s="822"/>
      <c r="E26" s="831"/>
      <c r="F26" s="818"/>
      <c r="G26" s="351"/>
    </row>
    <row r="27" spans="1:11" s="317" customFormat="1" ht="13.5" customHeight="1" x14ac:dyDescent="0.15">
      <c r="A27" s="821"/>
      <c r="B27" s="817"/>
      <c r="C27" s="320"/>
      <c r="D27" s="823"/>
      <c r="E27" s="832"/>
      <c r="F27" s="819"/>
      <c r="G27" s="351">
        <f t="shared" ref="G27" si="7">D26*E26</f>
        <v>0</v>
      </c>
    </row>
    <row r="28" spans="1:11" s="317" customFormat="1" ht="13.5" customHeight="1" x14ac:dyDescent="0.15">
      <c r="A28" s="820">
        <v>10</v>
      </c>
      <c r="B28" s="816"/>
      <c r="C28" s="319"/>
      <c r="D28" s="822"/>
      <c r="E28" s="831"/>
      <c r="F28" s="818"/>
      <c r="G28" s="351"/>
    </row>
    <row r="29" spans="1:11" s="317" customFormat="1" ht="13.5" customHeight="1" x14ac:dyDescent="0.15">
      <c r="A29" s="821"/>
      <c r="B29" s="817"/>
      <c r="C29" s="320"/>
      <c r="D29" s="823"/>
      <c r="E29" s="832"/>
      <c r="F29" s="819"/>
      <c r="G29" s="351">
        <f t="shared" ref="G29" si="8">D28*E28</f>
        <v>0</v>
      </c>
    </row>
    <row r="30" spans="1:11" s="317" customFormat="1" ht="13.5" customHeight="1" x14ac:dyDescent="0.15">
      <c r="A30" s="820">
        <v>11</v>
      </c>
      <c r="B30" s="816"/>
      <c r="C30" s="319"/>
      <c r="D30" s="822"/>
      <c r="E30" s="831"/>
      <c r="F30" s="818"/>
      <c r="G30" s="351"/>
    </row>
    <row r="31" spans="1:11" s="317" customFormat="1" ht="13.5" customHeight="1" x14ac:dyDescent="0.15">
      <c r="A31" s="821"/>
      <c r="B31" s="817"/>
      <c r="C31" s="320"/>
      <c r="D31" s="823"/>
      <c r="E31" s="832"/>
      <c r="F31" s="819"/>
      <c r="G31" s="351">
        <f t="shared" ref="G31" si="9">D30*E30</f>
        <v>0</v>
      </c>
    </row>
    <row r="32" spans="1:11" s="317" customFormat="1" ht="13.5" customHeight="1" x14ac:dyDescent="0.15">
      <c r="A32" s="820">
        <v>12</v>
      </c>
      <c r="B32" s="816"/>
      <c r="C32" s="319"/>
      <c r="D32" s="822"/>
      <c r="E32" s="831"/>
      <c r="F32" s="818"/>
      <c r="G32" s="351"/>
    </row>
    <row r="33" spans="1:7" s="317" customFormat="1" ht="13.5" customHeight="1" x14ac:dyDescent="0.15">
      <c r="A33" s="821"/>
      <c r="B33" s="817"/>
      <c r="C33" s="320"/>
      <c r="D33" s="823"/>
      <c r="E33" s="832"/>
      <c r="F33" s="819"/>
      <c r="G33" s="351">
        <f t="shared" ref="G33" si="10">D32*E32</f>
        <v>0</v>
      </c>
    </row>
    <row r="34" spans="1:7" s="317" customFormat="1" ht="13.5" customHeight="1" x14ac:dyDescent="0.15">
      <c r="A34" s="820">
        <v>13</v>
      </c>
      <c r="B34" s="816"/>
      <c r="C34" s="319"/>
      <c r="D34" s="822"/>
      <c r="E34" s="831"/>
      <c r="F34" s="818"/>
      <c r="G34" s="351"/>
    </row>
    <row r="35" spans="1:7" s="317" customFormat="1" ht="13.5" customHeight="1" x14ac:dyDescent="0.15">
      <c r="A35" s="821"/>
      <c r="B35" s="817"/>
      <c r="C35" s="320"/>
      <c r="D35" s="823"/>
      <c r="E35" s="832"/>
      <c r="F35" s="819"/>
      <c r="G35" s="351">
        <f t="shared" ref="G35" si="11">D34*E34</f>
        <v>0</v>
      </c>
    </row>
    <row r="36" spans="1:7" s="317" customFormat="1" ht="13.5" customHeight="1" x14ac:dyDescent="0.15">
      <c r="A36" s="820">
        <v>14</v>
      </c>
      <c r="B36" s="816"/>
      <c r="C36" s="319"/>
      <c r="D36" s="822"/>
      <c r="E36" s="831"/>
      <c r="F36" s="818"/>
      <c r="G36" s="351"/>
    </row>
    <row r="37" spans="1:7" s="317" customFormat="1" ht="13.5" customHeight="1" x14ac:dyDescent="0.15">
      <c r="A37" s="821"/>
      <c r="B37" s="817"/>
      <c r="C37" s="320"/>
      <c r="D37" s="823"/>
      <c r="E37" s="832"/>
      <c r="F37" s="819"/>
      <c r="G37" s="351">
        <f t="shared" ref="G37" si="12">D36*E36</f>
        <v>0</v>
      </c>
    </row>
    <row r="38" spans="1:7" s="317" customFormat="1" ht="13.5" customHeight="1" x14ac:dyDescent="0.15">
      <c r="A38" s="820">
        <v>15</v>
      </c>
      <c r="B38" s="816"/>
      <c r="C38" s="319"/>
      <c r="D38" s="822"/>
      <c r="E38" s="831"/>
      <c r="F38" s="818"/>
      <c r="G38" s="351"/>
    </row>
    <row r="39" spans="1:7" s="317" customFormat="1" ht="13.5" customHeight="1" x14ac:dyDescent="0.15">
      <c r="A39" s="821"/>
      <c r="B39" s="817"/>
      <c r="C39" s="320"/>
      <c r="D39" s="823"/>
      <c r="E39" s="832"/>
      <c r="F39" s="819"/>
      <c r="G39" s="351">
        <f t="shared" ref="G39" si="13">D38*E38</f>
        <v>0</v>
      </c>
    </row>
    <row r="40" spans="1:7" s="317" customFormat="1" ht="13.5" customHeight="1" x14ac:dyDescent="0.15">
      <c r="A40" s="820">
        <v>16</v>
      </c>
      <c r="B40" s="816"/>
      <c r="C40" s="319"/>
      <c r="D40" s="822"/>
      <c r="E40" s="831"/>
      <c r="F40" s="818"/>
      <c r="G40" s="351"/>
    </row>
    <row r="41" spans="1:7" s="317" customFormat="1" ht="13.5" customHeight="1" x14ac:dyDescent="0.15">
      <c r="A41" s="821"/>
      <c r="B41" s="817"/>
      <c r="C41" s="320"/>
      <c r="D41" s="823"/>
      <c r="E41" s="832"/>
      <c r="F41" s="819"/>
      <c r="G41" s="351">
        <f t="shared" ref="G41" si="14">D40*E40</f>
        <v>0</v>
      </c>
    </row>
    <row r="42" spans="1:7" s="317" customFormat="1" ht="13.5" customHeight="1" x14ac:dyDescent="0.15">
      <c r="A42" s="820">
        <v>17</v>
      </c>
      <c r="B42" s="816"/>
      <c r="C42" s="319"/>
      <c r="D42" s="822"/>
      <c r="E42" s="831"/>
      <c r="F42" s="818"/>
      <c r="G42" s="351"/>
    </row>
    <row r="43" spans="1:7" s="317" customFormat="1" ht="13.5" customHeight="1" x14ac:dyDescent="0.15">
      <c r="A43" s="821"/>
      <c r="B43" s="817"/>
      <c r="C43" s="320"/>
      <c r="D43" s="823"/>
      <c r="E43" s="832"/>
      <c r="F43" s="819"/>
      <c r="G43" s="351">
        <f t="shared" ref="G43" si="15">D42*E42</f>
        <v>0</v>
      </c>
    </row>
    <row r="44" spans="1:7" s="317" customFormat="1" ht="13.5" customHeight="1" x14ac:dyDescent="0.15">
      <c r="A44" s="820">
        <v>18</v>
      </c>
      <c r="B44" s="816"/>
      <c r="C44" s="319"/>
      <c r="D44" s="822"/>
      <c r="E44" s="831"/>
      <c r="F44" s="818"/>
      <c r="G44" s="351"/>
    </row>
    <row r="45" spans="1:7" s="317" customFormat="1" ht="13.5" customHeight="1" x14ac:dyDescent="0.15">
      <c r="A45" s="821"/>
      <c r="B45" s="817"/>
      <c r="C45" s="320"/>
      <c r="D45" s="823"/>
      <c r="E45" s="832"/>
      <c r="F45" s="819"/>
      <c r="G45" s="351">
        <f t="shared" ref="G45" si="16">D44*E44</f>
        <v>0</v>
      </c>
    </row>
    <row r="46" spans="1:7" s="317" customFormat="1" ht="13.5" customHeight="1" x14ac:dyDescent="0.15">
      <c r="A46" s="820">
        <v>19</v>
      </c>
      <c r="B46" s="816"/>
      <c r="C46" s="319"/>
      <c r="D46" s="822"/>
      <c r="E46" s="831"/>
      <c r="F46" s="818"/>
      <c r="G46" s="351"/>
    </row>
    <row r="47" spans="1:7" s="317" customFormat="1" ht="13.5" customHeight="1" x14ac:dyDescent="0.15">
      <c r="A47" s="821"/>
      <c r="B47" s="817"/>
      <c r="C47" s="320"/>
      <c r="D47" s="823"/>
      <c r="E47" s="832"/>
      <c r="F47" s="819"/>
      <c r="G47" s="351">
        <f t="shared" ref="G47" si="17">D46*E46</f>
        <v>0</v>
      </c>
    </row>
    <row r="48" spans="1:7" s="317" customFormat="1" ht="13.5" customHeight="1" x14ac:dyDescent="0.15">
      <c r="A48" s="820">
        <v>20</v>
      </c>
      <c r="B48" s="816"/>
      <c r="C48" s="319"/>
      <c r="D48" s="822"/>
      <c r="E48" s="831"/>
      <c r="F48" s="818"/>
      <c r="G48" s="351"/>
    </row>
    <row r="49" spans="1:7" s="317" customFormat="1" ht="13.5" customHeight="1" x14ac:dyDescent="0.15">
      <c r="A49" s="821"/>
      <c r="B49" s="817"/>
      <c r="C49" s="320"/>
      <c r="D49" s="823"/>
      <c r="E49" s="832"/>
      <c r="F49" s="819"/>
      <c r="G49" s="351">
        <f t="shared" ref="G49" si="18">D48*E48</f>
        <v>0</v>
      </c>
    </row>
    <row r="50" spans="1:7" s="317" customFormat="1" ht="13.5" customHeight="1" x14ac:dyDescent="0.15">
      <c r="A50" s="820">
        <v>21</v>
      </c>
      <c r="B50" s="816"/>
      <c r="C50" s="319"/>
      <c r="D50" s="822"/>
      <c r="E50" s="831"/>
      <c r="F50" s="818"/>
      <c r="G50" s="351"/>
    </row>
    <row r="51" spans="1:7" s="317" customFormat="1" ht="13.5" customHeight="1" x14ac:dyDescent="0.15">
      <c r="A51" s="821"/>
      <c r="B51" s="817"/>
      <c r="C51" s="320"/>
      <c r="D51" s="823"/>
      <c r="E51" s="832"/>
      <c r="F51" s="819"/>
      <c r="G51" s="351">
        <f t="shared" ref="G51" si="19">D50*E50</f>
        <v>0</v>
      </c>
    </row>
    <row r="52" spans="1:7" s="317" customFormat="1" ht="13.5" customHeight="1" x14ac:dyDescent="0.15">
      <c r="A52" s="820">
        <v>22</v>
      </c>
      <c r="B52" s="816"/>
      <c r="C52" s="319"/>
      <c r="D52" s="822"/>
      <c r="E52" s="831"/>
      <c r="F52" s="818"/>
      <c r="G52" s="351"/>
    </row>
    <row r="53" spans="1:7" s="317" customFormat="1" ht="13.5" customHeight="1" x14ac:dyDescent="0.15">
      <c r="A53" s="821"/>
      <c r="B53" s="817"/>
      <c r="C53" s="320"/>
      <c r="D53" s="823"/>
      <c r="E53" s="832"/>
      <c r="F53" s="819"/>
      <c r="G53" s="351">
        <f t="shared" ref="G53" si="20">D52*E52</f>
        <v>0</v>
      </c>
    </row>
    <row r="54" spans="1:7" s="317" customFormat="1" ht="13.5" customHeight="1" x14ac:dyDescent="0.15">
      <c r="A54" s="820">
        <v>23</v>
      </c>
      <c r="B54" s="816"/>
      <c r="C54" s="319"/>
      <c r="D54" s="822"/>
      <c r="E54" s="831"/>
      <c r="F54" s="818"/>
      <c r="G54" s="351"/>
    </row>
    <row r="55" spans="1:7" s="317" customFormat="1" ht="13.5" customHeight="1" x14ac:dyDescent="0.15">
      <c r="A55" s="821"/>
      <c r="B55" s="817"/>
      <c r="C55" s="320"/>
      <c r="D55" s="823"/>
      <c r="E55" s="832"/>
      <c r="F55" s="819"/>
      <c r="G55" s="351">
        <f t="shared" ref="G55" si="21">D54*E54</f>
        <v>0</v>
      </c>
    </row>
    <row r="56" spans="1:7" s="317" customFormat="1" ht="13.5" customHeight="1" x14ac:dyDescent="0.15">
      <c r="A56" s="820">
        <v>24</v>
      </c>
      <c r="B56" s="816"/>
      <c r="C56" s="319"/>
      <c r="D56" s="822"/>
      <c r="E56" s="831"/>
      <c r="F56" s="818"/>
      <c r="G56" s="351"/>
    </row>
    <row r="57" spans="1:7" s="317" customFormat="1" ht="13.5" customHeight="1" x14ac:dyDescent="0.15">
      <c r="A57" s="821"/>
      <c r="B57" s="817"/>
      <c r="C57" s="320"/>
      <c r="D57" s="823"/>
      <c r="E57" s="832"/>
      <c r="F57" s="819"/>
      <c r="G57" s="351">
        <f t="shared" ref="G57" si="22">D56*E56</f>
        <v>0</v>
      </c>
    </row>
    <row r="58" spans="1:7" s="317" customFormat="1" ht="13.5" customHeight="1" x14ac:dyDescent="0.15">
      <c r="A58" s="820">
        <v>25</v>
      </c>
      <c r="B58" s="816"/>
      <c r="C58" s="319"/>
      <c r="D58" s="822"/>
      <c r="E58" s="831"/>
      <c r="F58" s="818"/>
      <c r="G58" s="351"/>
    </row>
    <row r="59" spans="1:7" s="317" customFormat="1" ht="13.5" customHeight="1" x14ac:dyDescent="0.15">
      <c r="A59" s="821"/>
      <c r="B59" s="817"/>
      <c r="C59" s="320"/>
      <c r="D59" s="823"/>
      <c r="E59" s="832"/>
      <c r="F59" s="819"/>
      <c r="G59" s="351">
        <f t="shared" ref="G59" si="23">D58*E58</f>
        <v>0</v>
      </c>
    </row>
    <row r="60" spans="1:7" s="317" customFormat="1" ht="13.5" customHeight="1" x14ac:dyDescent="0.15">
      <c r="A60" s="820">
        <v>26</v>
      </c>
      <c r="B60" s="816"/>
      <c r="C60" s="319"/>
      <c r="D60" s="822"/>
      <c r="E60" s="831"/>
      <c r="F60" s="818"/>
      <c r="G60" s="351"/>
    </row>
    <row r="61" spans="1:7" s="317" customFormat="1" ht="13.5" customHeight="1" x14ac:dyDescent="0.15">
      <c r="A61" s="821"/>
      <c r="B61" s="817"/>
      <c r="C61" s="320"/>
      <c r="D61" s="823"/>
      <c r="E61" s="832"/>
      <c r="F61" s="819"/>
      <c r="G61" s="351">
        <f t="shared" ref="G61" si="24">D60*E60</f>
        <v>0</v>
      </c>
    </row>
    <row r="62" spans="1:7" s="317" customFormat="1" ht="13.5" customHeight="1" x14ac:dyDescent="0.15">
      <c r="A62" s="820">
        <v>27</v>
      </c>
      <c r="B62" s="816"/>
      <c r="C62" s="319"/>
      <c r="D62" s="822"/>
      <c r="E62" s="831"/>
      <c r="F62" s="818"/>
      <c r="G62" s="351"/>
    </row>
    <row r="63" spans="1:7" s="317" customFormat="1" ht="13.5" customHeight="1" x14ac:dyDescent="0.15">
      <c r="A63" s="821"/>
      <c r="B63" s="817"/>
      <c r="C63" s="320"/>
      <c r="D63" s="823"/>
      <c r="E63" s="832"/>
      <c r="F63" s="819"/>
      <c r="G63" s="351">
        <f t="shared" ref="G63" si="25">D62*E62</f>
        <v>0</v>
      </c>
    </row>
    <row r="64" spans="1:7" s="317" customFormat="1" ht="13.5" customHeight="1" x14ac:dyDescent="0.15">
      <c r="A64" s="820">
        <v>28</v>
      </c>
      <c r="B64" s="816"/>
      <c r="C64" s="319"/>
      <c r="D64" s="822"/>
      <c r="E64" s="831"/>
      <c r="F64" s="818"/>
      <c r="G64" s="351"/>
    </row>
    <row r="65" spans="1:7" s="317" customFormat="1" ht="13.5" customHeight="1" x14ac:dyDescent="0.15">
      <c r="A65" s="821"/>
      <c r="B65" s="817"/>
      <c r="C65" s="320"/>
      <c r="D65" s="823"/>
      <c r="E65" s="832"/>
      <c r="F65" s="819"/>
      <c r="G65" s="351">
        <f t="shared" ref="G65" si="26">D64*E64</f>
        <v>0</v>
      </c>
    </row>
    <row r="66" spans="1:7" s="317" customFormat="1" ht="13.5" customHeight="1" x14ac:dyDescent="0.15">
      <c r="A66" s="820">
        <v>29</v>
      </c>
      <c r="B66" s="816"/>
      <c r="C66" s="319"/>
      <c r="D66" s="822"/>
      <c r="E66" s="831"/>
      <c r="F66" s="818"/>
      <c r="G66" s="351"/>
    </row>
    <row r="67" spans="1:7" s="317" customFormat="1" ht="13.5" customHeight="1" x14ac:dyDescent="0.15">
      <c r="A67" s="821"/>
      <c r="B67" s="817"/>
      <c r="C67" s="320"/>
      <c r="D67" s="823"/>
      <c r="E67" s="832"/>
      <c r="F67" s="819"/>
      <c r="G67" s="351">
        <f t="shared" ref="G67" si="27">D66*E66</f>
        <v>0</v>
      </c>
    </row>
    <row r="68" spans="1:7" s="317" customFormat="1" ht="13.5" customHeight="1" x14ac:dyDescent="0.15">
      <c r="A68" s="820">
        <v>30</v>
      </c>
      <c r="B68" s="816"/>
      <c r="C68" s="319"/>
      <c r="D68" s="822"/>
      <c r="E68" s="831"/>
      <c r="F68" s="818"/>
      <c r="G68" s="351"/>
    </row>
    <row r="69" spans="1:7" s="317" customFormat="1" ht="13.5" customHeight="1" x14ac:dyDescent="0.15">
      <c r="A69" s="821"/>
      <c r="B69" s="817"/>
      <c r="C69" s="320"/>
      <c r="D69" s="823"/>
      <c r="E69" s="832"/>
      <c r="F69" s="819"/>
      <c r="G69" s="351">
        <f t="shared" ref="G69" si="28">D68*E68</f>
        <v>0</v>
      </c>
    </row>
    <row r="70" spans="1:7" s="323" customFormat="1" ht="27" customHeight="1" x14ac:dyDescent="0.15">
      <c r="A70" s="833" t="s">
        <v>408</v>
      </c>
      <c r="B70" s="834"/>
      <c r="C70" s="835"/>
      <c r="D70" s="321" t="str">
        <f>IF(SUM(D10:D69)=0," ",SUM(D10:D69))</f>
        <v xml:space="preserve"> </v>
      </c>
      <c r="E70" s="353" t="str">
        <f>IF(D70=" ","-",ROUNDDOWN(G70/D70,0))</f>
        <v>-</v>
      </c>
      <c r="F70" s="322"/>
      <c r="G70" s="352">
        <f>SUM(G10:G69)</f>
        <v>0</v>
      </c>
    </row>
  </sheetData>
  <mergeCells count="162">
    <mergeCell ref="A68:A69"/>
    <mergeCell ref="B68:B69"/>
    <mergeCell ref="D68:D69"/>
    <mergeCell ref="E68:E69"/>
    <mergeCell ref="F68:F69"/>
    <mergeCell ref="A70:C70"/>
    <mergeCell ref="A64:A65"/>
    <mergeCell ref="B64:B65"/>
    <mergeCell ref="D64:D65"/>
    <mergeCell ref="E64:E65"/>
    <mergeCell ref="F64:F65"/>
    <mergeCell ref="A66:A67"/>
    <mergeCell ref="B66:B67"/>
    <mergeCell ref="D66:D67"/>
    <mergeCell ref="E66:E67"/>
    <mergeCell ref="F66:F67"/>
    <mergeCell ref="A60:A61"/>
    <mergeCell ref="B60:B61"/>
    <mergeCell ref="D60:D61"/>
    <mergeCell ref="E60:E61"/>
    <mergeCell ref="F60:F61"/>
    <mergeCell ref="A62:A63"/>
    <mergeCell ref="B62:B63"/>
    <mergeCell ref="D62:D63"/>
    <mergeCell ref="E62:E63"/>
    <mergeCell ref="F62:F63"/>
    <mergeCell ref="A56:A57"/>
    <mergeCell ref="B56:B57"/>
    <mergeCell ref="D56:D57"/>
    <mergeCell ref="E56:E57"/>
    <mergeCell ref="F56:F57"/>
    <mergeCell ref="A58:A59"/>
    <mergeCell ref="B58:B59"/>
    <mergeCell ref="D58:D59"/>
    <mergeCell ref="E58:E59"/>
    <mergeCell ref="F58:F59"/>
    <mergeCell ref="A52:A53"/>
    <mergeCell ref="B52:B53"/>
    <mergeCell ref="D52:D53"/>
    <mergeCell ref="E52:E53"/>
    <mergeCell ref="F52:F53"/>
    <mergeCell ref="A54:A55"/>
    <mergeCell ref="B54:B55"/>
    <mergeCell ref="D54:D55"/>
    <mergeCell ref="E54:E55"/>
    <mergeCell ref="F54:F55"/>
    <mergeCell ref="A48:A49"/>
    <mergeCell ref="B48:B49"/>
    <mergeCell ref="D48:D49"/>
    <mergeCell ref="E48:E49"/>
    <mergeCell ref="F48:F49"/>
    <mergeCell ref="A50:A51"/>
    <mergeCell ref="B50:B51"/>
    <mergeCell ref="D50:D51"/>
    <mergeCell ref="E50:E51"/>
    <mergeCell ref="F50:F51"/>
    <mergeCell ref="A44:A45"/>
    <mergeCell ref="B44:B45"/>
    <mergeCell ref="D44:D45"/>
    <mergeCell ref="E44:E45"/>
    <mergeCell ref="F44:F45"/>
    <mergeCell ref="A46:A47"/>
    <mergeCell ref="B46:B47"/>
    <mergeCell ref="D46:D47"/>
    <mergeCell ref="E46:E47"/>
    <mergeCell ref="F46:F47"/>
    <mergeCell ref="A40:A41"/>
    <mergeCell ref="B40:B41"/>
    <mergeCell ref="D40:D41"/>
    <mergeCell ref="E40:E41"/>
    <mergeCell ref="F40:F41"/>
    <mergeCell ref="A42:A43"/>
    <mergeCell ref="B42:B43"/>
    <mergeCell ref="D42:D43"/>
    <mergeCell ref="E42:E43"/>
    <mergeCell ref="F42:F43"/>
    <mergeCell ref="A36:A37"/>
    <mergeCell ref="B36:B37"/>
    <mergeCell ref="D36:D37"/>
    <mergeCell ref="E36:E37"/>
    <mergeCell ref="F36:F37"/>
    <mergeCell ref="A38:A39"/>
    <mergeCell ref="B38:B39"/>
    <mergeCell ref="D38:D39"/>
    <mergeCell ref="E38:E39"/>
    <mergeCell ref="F38:F39"/>
    <mergeCell ref="A32:A33"/>
    <mergeCell ref="B32:B33"/>
    <mergeCell ref="D32:D33"/>
    <mergeCell ref="E32:E33"/>
    <mergeCell ref="F32:F33"/>
    <mergeCell ref="A34:A35"/>
    <mergeCell ref="B34:B35"/>
    <mergeCell ref="D34:D35"/>
    <mergeCell ref="E34:E35"/>
    <mergeCell ref="F34:F35"/>
    <mergeCell ref="A28:A29"/>
    <mergeCell ref="B28:B29"/>
    <mergeCell ref="D28:D29"/>
    <mergeCell ref="E28:E29"/>
    <mergeCell ref="F28:F29"/>
    <mergeCell ref="A30:A31"/>
    <mergeCell ref="B30:B31"/>
    <mergeCell ref="D30:D31"/>
    <mergeCell ref="E30:E31"/>
    <mergeCell ref="F30:F31"/>
    <mergeCell ref="A24:A25"/>
    <mergeCell ref="B24:B25"/>
    <mergeCell ref="D24:D25"/>
    <mergeCell ref="E24:E25"/>
    <mergeCell ref="F24:F25"/>
    <mergeCell ref="A26:A27"/>
    <mergeCell ref="B26:B27"/>
    <mergeCell ref="D26:D27"/>
    <mergeCell ref="E26:E27"/>
    <mergeCell ref="F26:F27"/>
    <mergeCell ref="A20:A21"/>
    <mergeCell ref="B20:B21"/>
    <mergeCell ref="D20:D21"/>
    <mergeCell ref="E20:E21"/>
    <mergeCell ref="F20:F21"/>
    <mergeCell ref="A22:A23"/>
    <mergeCell ref="B22:B23"/>
    <mergeCell ref="D22:D23"/>
    <mergeCell ref="E22:E23"/>
    <mergeCell ref="F22:F23"/>
    <mergeCell ref="A16:A17"/>
    <mergeCell ref="B16:B17"/>
    <mergeCell ref="D16:D17"/>
    <mergeCell ref="E16:E17"/>
    <mergeCell ref="F16:F17"/>
    <mergeCell ref="A18:A19"/>
    <mergeCell ref="B18:B19"/>
    <mergeCell ref="D18:D19"/>
    <mergeCell ref="E18:E19"/>
    <mergeCell ref="F18:F19"/>
    <mergeCell ref="E12:E13"/>
    <mergeCell ref="F12:F13"/>
    <mergeCell ref="A14:A15"/>
    <mergeCell ref="B14:B15"/>
    <mergeCell ref="D14:D15"/>
    <mergeCell ref="E14:E15"/>
    <mergeCell ref="F14:F15"/>
    <mergeCell ref="I9:J12"/>
    <mergeCell ref="A10:A11"/>
    <mergeCell ref="B10:B11"/>
    <mergeCell ref="D10:D11"/>
    <mergeCell ref="E10:E11"/>
    <mergeCell ref="F10:F11"/>
    <mergeCell ref="H10:H11"/>
    <mergeCell ref="A12:A13"/>
    <mergeCell ref="B12:B13"/>
    <mergeCell ref="D12:D13"/>
    <mergeCell ref="A2:F2"/>
    <mergeCell ref="A3:F3"/>
    <mergeCell ref="A4:F4"/>
    <mergeCell ref="A5:F5"/>
    <mergeCell ref="A8:A9"/>
    <mergeCell ref="B8:B9"/>
    <mergeCell ref="D8:D9"/>
    <mergeCell ref="E8:E9"/>
    <mergeCell ref="F8:F9"/>
  </mergeCells>
  <phoneticPr fontId="4"/>
  <dataValidations count="2">
    <dataValidation imeMode="off" allowBlank="1" showInputMessage="1" showErrorMessage="1" sqref="B8:B69 D8:G70"/>
    <dataValidation imeMode="hiragana" allowBlank="1" showInputMessage="1" showErrorMessage="1" sqref="C8:C69"/>
  </dataValidations>
  <pageMargins left="0.83" right="0.48" top="0.36" bottom="0.3" header="0.31" footer="0"/>
  <pageSetup paperSize="9" scale="88"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842" t="s">
        <v>33</v>
      </c>
      <c r="B1" s="842"/>
      <c r="C1" s="842"/>
    </row>
    <row r="2" spans="1:3" ht="22.5" customHeight="1" x14ac:dyDescent="0.15">
      <c r="A2" s="843" t="s">
        <v>67</v>
      </c>
      <c r="B2" s="843"/>
      <c r="C2" s="843"/>
    </row>
    <row r="3" spans="1:3" x14ac:dyDescent="0.15">
      <c r="A3" s="846" t="str">
        <f>'様式1-1'!F10</f>
        <v>株式会社○○建設○○支店</v>
      </c>
      <c r="B3" s="846"/>
      <c r="C3" s="846"/>
    </row>
    <row r="4" spans="1:3" ht="22.5" customHeight="1" x14ac:dyDescent="0.15">
      <c r="A4" s="51" t="s">
        <v>38</v>
      </c>
      <c r="B4" s="844"/>
      <c r="C4" s="845"/>
    </row>
    <row r="5" spans="1:3" ht="22.5" customHeight="1" x14ac:dyDescent="0.15">
      <c r="A5" s="51" t="s">
        <v>68</v>
      </c>
      <c r="B5" s="844"/>
      <c r="C5" s="845"/>
    </row>
    <row r="6" spans="1:3" ht="16.5" customHeight="1" x14ac:dyDescent="0.15">
      <c r="A6" s="839" t="s">
        <v>285</v>
      </c>
      <c r="B6" s="840"/>
      <c r="C6" s="841"/>
    </row>
    <row r="7" spans="1:3" ht="332.25" customHeight="1" x14ac:dyDescent="0.15">
      <c r="A7" s="836"/>
      <c r="B7" s="837"/>
      <c r="C7" s="838"/>
    </row>
    <row r="8" spans="1:3" ht="22.5" customHeight="1" x14ac:dyDescent="0.15">
      <c r="A8" s="51" t="s">
        <v>36</v>
      </c>
      <c r="B8" s="847"/>
      <c r="C8" s="848"/>
    </row>
    <row r="9" spans="1:3" ht="42" customHeight="1" x14ac:dyDescent="0.15">
      <c r="A9" s="839" t="s">
        <v>487</v>
      </c>
      <c r="B9" s="840"/>
      <c r="C9" s="841"/>
    </row>
    <row r="10" spans="1:3" ht="330" customHeight="1" x14ac:dyDescent="0.15">
      <c r="A10" s="836"/>
      <c r="B10" s="837"/>
      <c r="C10" s="83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99" t="s">
        <v>37</v>
      </c>
      <c r="B1" s="799"/>
      <c r="C1" s="799"/>
    </row>
    <row r="2" spans="1:3" ht="22.5" customHeight="1" x14ac:dyDescent="0.15">
      <c r="A2" s="849" t="s">
        <v>69</v>
      </c>
      <c r="B2" s="849"/>
      <c r="C2" s="849"/>
    </row>
    <row r="3" spans="1:3" x14ac:dyDescent="0.15">
      <c r="A3" s="805" t="str">
        <f>'様式1-1'!F10</f>
        <v>株式会社○○建設○○支店</v>
      </c>
      <c r="B3" s="805"/>
      <c r="C3" s="805"/>
    </row>
    <row r="4" spans="1:3" ht="22.5" customHeight="1" x14ac:dyDescent="0.15">
      <c r="A4" s="2" t="s">
        <v>34</v>
      </c>
      <c r="B4" s="850"/>
      <c r="C4" s="851"/>
    </row>
    <row r="5" spans="1:3" ht="16.5" customHeight="1" x14ac:dyDescent="0.15">
      <c r="A5" s="852" t="s">
        <v>386</v>
      </c>
      <c r="B5" s="853"/>
      <c r="C5" s="854"/>
    </row>
    <row r="6" spans="1:3" ht="225" customHeight="1" x14ac:dyDescent="0.15">
      <c r="A6" s="857"/>
      <c r="B6" s="858"/>
      <c r="C6" s="859"/>
    </row>
    <row r="7" spans="1:3" ht="16.5" customHeight="1" x14ac:dyDescent="0.15">
      <c r="A7" s="852" t="s">
        <v>387</v>
      </c>
      <c r="B7" s="853"/>
      <c r="C7" s="854"/>
    </row>
    <row r="8" spans="1:3" ht="225" customHeight="1" x14ac:dyDescent="0.15">
      <c r="A8" s="857"/>
      <c r="B8" s="858"/>
      <c r="C8" s="859"/>
    </row>
    <row r="9" spans="1:3" ht="22.5" customHeight="1" x14ac:dyDescent="0.15">
      <c r="A9" s="2" t="s">
        <v>39</v>
      </c>
      <c r="B9" s="855"/>
      <c r="C9" s="856"/>
    </row>
    <row r="10" spans="1:3" ht="16.5" customHeight="1" x14ac:dyDescent="0.15">
      <c r="A10" s="860" t="s">
        <v>286</v>
      </c>
      <c r="B10" s="861"/>
      <c r="C10" s="862"/>
    </row>
    <row r="11" spans="1:3" ht="224.25" customHeight="1" x14ac:dyDescent="0.15">
      <c r="A11" s="857"/>
      <c r="B11" s="858"/>
      <c r="C11" s="85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様式1-1</vt:lpstr>
      <vt:lpstr>様式1-2</vt:lpstr>
      <vt:lpstr>様式1-3</vt:lpstr>
      <vt:lpstr>様式1-4</vt:lpstr>
      <vt:lpstr>様式1-5</vt:lpstr>
      <vt:lpstr>様式1-6</vt:lpstr>
      <vt:lpstr>様式1-7</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'様式1-7'!Print_Area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福岡県</cp:lastModifiedBy>
  <cp:lastPrinted>2025-11-04T04:47:58Z</cp:lastPrinted>
  <dcterms:created xsi:type="dcterms:W3CDTF">2012-03-05T00:57:31Z</dcterms:created>
  <dcterms:modified xsi:type="dcterms:W3CDTF">2025-11-10T02:18:59Z</dcterms:modified>
</cp:coreProperties>
</file>